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tabRatio="849" activeTab="5"/>
  </bookViews>
  <sheets>
    <sheet name="1部门收支总体情况表" sheetId="1" r:id="rId1"/>
    <sheet name="2部门收入总体情况表" sheetId="2" r:id="rId2"/>
    <sheet name="3部门支出总体情况表" sheetId="3" r:id="rId3"/>
    <sheet name="4一般公共预算基本支出情况表" sheetId="4" r:id="rId4"/>
    <sheet name="5财政拨款收支总体情况表" sheetId="5" r:id="rId5"/>
    <sheet name="6一般公共预算支出情况表" sheetId="6" r:id="rId6"/>
    <sheet name="7政府性基金支出情况表" sheetId="7" r:id="rId7"/>
  </sheets>
  <definedNames>
    <definedName name="_xlnm.Print_Area" localSheetId="0">'1部门收支总体情况表'!$A$1:$M$24</definedName>
    <definedName name="_xlnm.Print_Area" localSheetId="1">'2部门收入总体情况表'!$A$1:$R$27</definedName>
    <definedName name="_xlnm.Print_Area" localSheetId="2">'3部门支出总体情况表'!$A$1:$J$27</definedName>
    <definedName name="_xlnm.Print_Area" localSheetId="4">'5财政拨款收支总体情况表'!$A$1:$K$34</definedName>
    <definedName name="_xlnm.Print_Area" localSheetId="5">'6一般公共预算支出情况表'!$A$1:$J$27</definedName>
    <definedName name="_xlnm.Print_Area" localSheetId="6">'7政府性基金支出情况表'!$A$1:$K$7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'4一般公共预算基本支出情况表'!$2:$8</definedName>
    <definedName name="_xlnm.Print_Titles" localSheetId="4">'5财政拨款收支总体情况表'!$1:$6</definedName>
    <definedName name="_xlnm.Print_Titles" localSheetId="5">'6一般公共预算支出情况表'!$1:$6</definedName>
    <definedName name="_xlnm.Print_Titles" localSheetId="6">'7政府性基金支出情况表'!$1:$7</definedName>
  </definedNames>
  <calcPr fullCalcOnLoad="1"/>
</workbook>
</file>

<file path=xl/sharedStrings.xml><?xml version="1.0" encoding="utf-8"?>
<sst xmlns="http://schemas.openxmlformats.org/spreadsheetml/2006/main" count="532" uniqueCount="226">
  <si>
    <t>预算01表</t>
  </si>
  <si>
    <t>2018年部门收支总体情况表</t>
  </si>
  <si>
    <t>单位名称：永城市公安局</t>
  </si>
  <si>
    <t>单位：万元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</si>
  <si>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</si>
  <si>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</si>
  <si>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</si>
  <si>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</si>
  <si>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</si>
  <si>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</si>
  <si>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</si>
  <si>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</si>
  <si>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</si>
  <si>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</si>
  <si>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政府性基金</t>
  </si>
  <si>
    <t>专户管理的教育收费</t>
  </si>
  <si>
    <t>其他收入</t>
  </si>
  <si>
    <t>小计</t>
  </si>
  <si>
    <t>其中：财政拨款</t>
  </si>
  <si>
    <t>上级转移支付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</si>
  <si>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</si>
  <si>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</si>
  <si>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</si>
  <si>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</si>
  <si>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</si>
  <si>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</si>
  <si>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</si>
  <si>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</si>
  <si>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</si>
  <si>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</si>
  <si>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</si>
  <si>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</si>
  <si>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</si>
  <si>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</si>
  <si>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</si>
  <si>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</si>
  <si>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</si>
  <si>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</si>
  <si>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</si>
  <si>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</si>
  <si>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</si>
  <si>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</si>
  <si>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</si>
  <si>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2018年部门收入总体情况表</t>
  </si>
  <si>
    <t>科目编码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</si>
  <si>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</si>
  <si>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</si>
  <si>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</si>
  <si>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</si>
  <si>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</si>
  <si>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</si>
  <si>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</si>
  <si>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</si>
  <si>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</si>
  <si>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</si>
  <si>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02</t>
  </si>
  <si>
    <t>01</t>
  </si>
  <si>
    <t>行政运行</t>
  </si>
  <si>
    <t>04</t>
  </si>
  <si>
    <t>治安管理</t>
  </si>
  <si>
    <t>05</t>
  </si>
  <si>
    <t>国内安全保卫</t>
  </si>
  <si>
    <t>06</t>
  </si>
  <si>
    <t>刑事侦查</t>
  </si>
  <si>
    <t>07</t>
  </si>
  <si>
    <t>经济犯罪侦查</t>
  </si>
  <si>
    <t>08</t>
  </si>
  <si>
    <t>出入境管理</t>
  </si>
  <si>
    <t>禁毒管理</t>
  </si>
  <si>
    <t>网络侦控管理</t>
  </si>
  <si>
    <t>反恐怖</t>
  </si>
  <si>
    <t>居民身份证管理</t>
  </si>
  <si>
    <t>网络运行及维护</t>
  </si>
  <si>
    <t>警犬繁育及驯养</t>
  </si>
  <si>
    <t>信息化建设</t>
  </si>
  <si>
    <t>其他公安支出</t>
  </si>
  <si>
    <t>208</t>
  </si>
  <si>
    <t xml:space="preserve">  归口管理的行政单位离退休</t>
  </si>
  <si>
    <t xml:space="preserve">  事业单位离退休</t>
  </si>
  <si>
    <t xml:space="preserve">  机关事业单位基本养老保险缴费支出</t>
  </si>
  <si>
    <t>210</t>
  </si>
  <si>
    <t>11</t>
  </si>
  <si>
    <t xml:space="preserve">  行政单位医疗</t>
  </si>
  <si>
    <t xml:space="preserve">  事业单位医疗</t>
  </si>
  <si>
    <t>221</t>
  </si>
  <si>
    <t xml:space="preserve">  住房公积金</t>
  </si>
  <si>
    <t>预算03表</t>
  </si>
  <si>
    <t>2018年部门支出总体情况表</t>
  </si>
  <si>
    <t>基本支出</t>
  </si>
  <si>
    <t>项目支出</t>
  </si>
  <si>
    <t>工资福利支出</t>
  </si>
  <si>
    <t>商品服务支出</t>
  </si>
  <si>
    <t>对个人和家庭的补助</t>
  </si>
  <si>
    <r>
      <t>预算0</t>
    </r>
    <r>
      <rPr>
        <sz val="9"/>
        <rFont val="宋体"/>
        <family val="0"/>
      </rPr>
      <t>4</t>
    </r>
    <r>
      <rPr>
        <sz val="9"/>
        <rFont val="宋体"/>
        <family val="0"/>
      </rPr>
      <t>表</t>
    </r>
  </si>
  <si>
    <t>2018年部门一般公共预算基本支出经济分类情况表</t>
  </si>
  <si>
    <t>科目名称</t>
  </si>
  <si>
    <t>301</t>
  </si>
  <si>
    <t xml:space="preserve">  基本工资</t>
  </si>
  <si>
    <t xml:space="preserve">  津贴补贴</t>
  </si>
  <si>
    <t>03</t>
  </si>
  <si>
    <t xml:space="preserve">  奖金</t>
  </si>
  <si>
    <r>
      <t>0</t>
    </r>
    <r>
      <rPr>
        <sz val="12"/>
        <rFont val="宋体"/>
        <family val="0"/>
      </rPr>
      <t>6</t>
    </r>
  </si>
  <si>
    <t>伙食费补助</t>
  </si>
  <si>
    <t xml:space="preserve">  绩效工资</t>
  </si>
  <si>
    <t>机关事业单位基本养老保险缴费</t>
  </si>
  <si>
    <t>09</t>
  </si>
  <si>
    <t>职业年金缴费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</si>
  <si>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</si>
  <si>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</si>
  <si>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</si>
  <si>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</si>
  <si>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</si>
  <si>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</si>
  <si>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住房公积金</t>
  </si>
  <si>
    <t>14</t>
  </si>
  <si>
    <t>医疗费</t>
  </si>
  <si>
    <t>99</t>
  </si>
  <si>
    <t xml:space="preserve">  其他工资福利支出</t>
  </si>
  <si>
    <t>302</t>
  </si>
  <si>
    <t>商品和服务支出</t>
  </si>
  <si>
    <t xml:space="preserve">  办公费</t>
  </si>
  <si>
    <t xml:space="preserve">  302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</si>
  <si>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</si>
  <si>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</si>
  <si>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</si>
  <si>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</si>
  <si>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</si>
  <si>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</si>
  <si>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</si>
  <si>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</si>
  <si>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</si>
  <si>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</si>
  <si>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</si>
  <si>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</si>
  <si>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</si>
  <si>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</si>
  <si>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</si>
  <si>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</si>
  <si>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</si>
  <si>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r>
      <t>1</t>
    </r>
    <r>
      <rPr>
        <sz val="12"/>
        <rFont val="宋体"/>
        <family val="0"/>
      </rPr>
      <t>8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</si>
  <si>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专用材料费</t>
    </r>
  </si>
  <si>
    <r>
      <t>2</t>
    </r>
    <r>
      <rPr>
        <sz val="12"/>
        <rFont val="宋体"/>
        <family val="0"/>
      </rPr>
      <t>4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</si>
  <si>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被装购置费</t>
    </r>
  </si>
  <si>
    <r>
      <t>2</t>
    </r>
    <r>
      <rPr>
        <sz val="12"/>
        <rFont val="宋体"/>
        <family val="0"/>
      </rPr>
      <t>5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</si>
  <si>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专用燃料费</t>
    </r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</si>
  <si>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</si>
  <si>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</si>
  <si>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</si>
  <si>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</si>
  <si>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</si>
  <si>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</si>
  <si>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</si>
  <si>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</si>
  <si>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</si>
  <si>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</si>
  <si>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r>
      <t>3</t>
    </r>
    <r>
      <rPr>
        <sz val="12"/>
        <rFont val="宋体"/>
        <family val="0"/>
      </rPr>
      <t>02</t>
    </r>
  </si>
  <si>
    <r>
      <t>4</t>
    </r>
    <r>
      <rPr>
        <sz val="12"/>
        <rFont val="宋体"/>
        <family val="0"/>
      </rPr>
      <t>0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</si>
  <si>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税金及附加费用</t>
    </r>
  </si>
  <si>
    <t>39</t>
  </si>
  <si>
    <t xml:space="preserve">  其他交通费用</t>
  </si>
  <si>
    <t xml:space="preserve">  其他商品和服务支出</t>
  </si>
  <si>
    <t>303</t>
  </si>
  <si>
    <t>对个人和家庭补助支出</t>
  </si>
  <si>
    <t xml:space="preserve">  303</t>
  </si>
  <si>
    <t xml:space="preserve">  离休费</t>
  </si>
  <si>
    <t xml:space="preserve">  退休费</t>
  </si>
  <si>
    <r>
      <t>0</t>
    </r>
    <r>
      <rPr>
        <sz val="12"/>
        <rFont val="宋体"/>
        <family val="0"/>
      </rPr>
      <t>3</t>
    </r>
  </si>
  <si>
    <t>退职（役）费</t>
  </si>
  <si>
    <r>
      <t>0</t>
    </r>
    <r>
      <rPr>
        <sz val="12"/>
        <rFont val="宋体"/>
        <family val="0"/>
      </rPr>
      <t>4</t>
    </r>
  </si>
  <si>
    <t>抚恤金</t>
  </si>
  <si>
    <t>生活补助</t>
  </si>
  <si>
    <t>救济费</t>
  </si>
  <si>
    <r>
      <t>0</t>
    </r>
    <r>
      <rPr>
        <sz val="12"/>
        <rFont val="宋体"/>
        <family val="0"/>
      </rPr>
      <t>8</t>
    </r>
  </si>
  <si>
    <t>助学金</t>
  </si>
  <si>
    <r>
      <t>0</t>
    </r>
    <r>
      <rPr>
        <sz val="12"/>
        <rFont val="宋体"/>
        <family val="0"/>
      </rPr>
      <t>9</t>
    </r>
  </si>
  <si>
    <t>奖励金</t>
  </si>
  <si>
    <r>
      <t>1</t>
    </r>
    <r>
      <rPr>
        <sz val="12"/>
        <rFont val="宋体"/>
        <family val="0"/>
      </rPr>
      <t>0</t>
    </r>
  </si>
  <si>
    <t>生产补贴</t>
  </si>
  <si>
    <t>其他对个人和家庭的补助支出</t>
  </si>
  <si>
    <t>······</t>
  </si>
  <si>
    <t>预算05表</t>
  </si>
  <si>
    <t>2018年财政拨款收支总体情况表</t>
  </si>
  <si>
    <t>本年收入</t>
  </si>
  <si>
    <r>
      <t xml:space="preserve">本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 xml:space="preserve">支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 xml:space="preserve"> 出</t>
    </r>
  </si>
  <si>
    <t>项            目</t>
  </si>
  <si>
    <t>本年财政拨款支出小计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</si>
  <si>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</si>
  <si>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</si>
  <si>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</si>
  <si>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</si>
  <si>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</si>
  <si>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</si>
  <si>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</si>
  <si>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</si>
  <si>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</si>
  <si>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</si>
  <si>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</si>
  <si>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</si>
  <si>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</si>
  <si>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</si>
  <si>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</si>
  <si>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</si>
  <si>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</si>
  <si>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</si>
  <si>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</si>
  <si>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</si>
  <si>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</si>
  <si>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</si>
  <si>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</si>
  <si>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</si>
  <si>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</si>
  <si>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</si>
  <si>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</si>
  <si>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</si>
  <si>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收入合计</t>
  </si>
  <si>
    <t>支出合计</t>
  </si>
  <si>
    <t>预算06表</t>
  </si>
  <si>
    <t>2018年一般公共预算支出情况表</t>
  </si>
  <si>
    <t>单位         （科目名称）</t>
  </si>
  <si>
    <t>预算07表</t>
  </si>
  <si>
    <t>xx年政府性基金支出情况表</t>
  </si>
  <si>
    <t>单位名称：</t>
  </si>
  <si>
    <t>单位代码</t>
  </si>
  <si>
    <r>
      <t xml:space="preserve">单位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（科目名称）</t>
    </r>
  </si>
  <si>
    <t>工资福利 支出</t>
  </si>
  <si>
    <t>商品服务 支出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</si>
</sst>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#,##0.0_);[Red]\(#,##0.0\)"/>
    <numFmt numFmtId="179" formatCode="#,##0.0_ "/>
    <numFmt numFmtId="180" formatCode="* #,##0.00;* \-#,##0.00;* &quot;&quot;??;@"/>
    <numFmt numFmtId="181" formatCode="#,##0.0"/>
    <numFmt numFmtId="182" formatCode="0.00_);[Red]\(0.00\)"/>
    <numFmt numFmtId="183" formatCode="0.0_ "/>
    <numFmt numFmtId="184" formatCode="#,##0_);[Red]\(#,##0\)"/>
    <numFmt numFmtId="185" formatCode="0.00_ "/>
    <numFmt numFmtId="186" formatCode="0.0_);[Red]\(0.0\)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/>
      <top style="thin"/>
      <bottom style="thin"/>
    </border>
  </borders>
  <cellStyleXfs count="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5" fillId="3" borderId="0" applyNumberFormat="0" applyBorder="0" applyAlignment="0" applyProtection="0"/>
    <xf numFmtId="0" fontId="14" fillId="4" borderId="1" applyNumberFormat="0" applyAlignment="0" applyProtection="0"/>
    <xf numFmtId="41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0" fillId="6" borderId="0" applyNumberFormat="0" applyBorder="0" applyAlignment="0" applyProtection="0"/>
    <xf numFmtId="43" fontId="0" fillId="0" borderId="0" applyFont="0" applyFill="0" applyBorder="0" applyAlignment="0" applyProtection="0"/>
    <xf numFmtId="0" fontId="20" fillId="5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7" borderId="2" applyNumberFormat="0" applyFont="0" applyAlignment="0" applyProtection="0"/>
    <xf numFmtId="0" fontId="20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15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9" fillId="0" borderId="4" applyNumberFormat="0" applyFill="0" applyAlignment="0" applyProtection="0"/>
    <xf numFmtId="0" fontId="20" fillId="10" borderId="0" applyNumberFormat="0" applyBorder="0" applyAlignment="0" applyProtection="0"/>
    <xf numFmtId="0" fontId="8" fillId="0" borderId="5" applyNumberFormat="0" applyFill="0" applyAlignment="0" applyProtection="0"/>
    <xf numFmtId="0" fontId="20" fillId="11" borderId="0" applyNumberFormat="0" applyBorder="0" applyAlignment="0" applyProtection="0"/>
    <xf numFmtId="0" fontId="21" fillId="12" borderId="6" applyNumberFormat="0" applyAlignment="0" applyProtection="0"/>
    <xf numFmtId="0" fontId="15" fillId="13" borderId="0" applyNumberFormat="0" applyBorder="0" applyAlignment="0" applyProtection="0"/>
    <xf numFmtId="0" fontId="16" fillId="12" borderId="1" applyNumberFormat="0" applyAlignment="0" applyProtection="0"/>
    <xf numFmtId="0" fontId="25" fillId="14" borderId="7" applyNumberFormat="0" applyAlignment="0" applyProtection="0"/>
    <xf numFmtId="0" fontId="15" fillId="4" borderId="0" applyNumberFormat="0" applyBorder="0" applyAlignment="0" applyProtection="0"/>
    <xf numFmtId="0" fontId="20" fillId="15" borderId="0" applyNumberFormat="0" applyBorder="0" applyAlignment="0" applyProtection="0"/>
    <xf numFmtId="0" fontId="11" fillId="0" borderId="8" applyNumberFormat="0" applyFill="0" applyAlignment="0" applyProtection="0"/>
    <xf numFmtId="0" fontId="18" fillId="0" borderId="9" applyNumberFormat="0" applyFill="0" applyAlignment="0" applyProtection="0"/>
    <xf numFmtId="0" fontId="15" fillId="16" borderId="0" applyNumberFormat="0" applyBorder="0" applyAlignment="0" applyProtection="0"/>
    <xf numFmtId="0" fontId="23" fillId="3" borderId="0" applyNumberFormat="0" applyBorder="0" applyAlignment="0" applyProtection="0"/>
    <xf numFmtId="0" fontId="13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1" borderId="0" applyNumberFormat="0" applyBorder="0" applyAlignment="0" applyProtection="0"/>
    <xf numFmtId="0" fontId="15" fillId="9" borderId="0" applyNumberFormat="0" applyBorder="0" applyAlignment="0" applyProtection="0"/>
    <xf numFmtId="0" fontId="20" fillId="8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20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20" fillId="20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9" borderId="0" applyNumberFormat="0" applyBorder="0" applyAlignment="0" applyProtection="0"/>
    <xf numFmtId="0" fontId="20" fillId="18" borderId="0" applyNumberFormat="0" applyBorder="0" applyAlignment="0" applyProtection="0"/>
    <xf numFmtId="0" fontId="15" fillId="16" borderId="0" applyNumberFormat="0" applyBorder="0" applyAlignment="0" applyProtection="0"/>
    <xf numFmtId="0" fontId="15" fillId="6" borderId="0" applyNumberFormat="0" applyBorder="0" applyAlignment="0" applyProtection="0"/>
    <xf numFmtId="0" fontId="20" fillId="18" borderId="0" applyNumberFormat="0" applyBorder="0" applyAlignment="0" applyProtection="0"/>
    <xf numFmtId="0" fontId="20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" borderId="0" applyNumberFormat="0" applyBorder="0" applyAlignment="0" applyProtection="0"/>
    <xf numFmtId="0" fontId="20" fillId="23" borderId="0" applyNumberFormat="0" applyBorder="0" applyAlignment="0" applyProtection="0"/>
    <xf numFmtId="0" fontId="15" fillId="13" borderId="0" applyNumberFormat="0" applyBorder="0" applyAlignment="0" applyProtection="0"/>
    <xf numFmtId="0" fontId="20" fillId="15" borderId="0" applyNumberFormat="0" applyBorder="0" applyAlignment="0" applyProtection="0"/>
    <xf numFmtId="0" fontId="15" fillId="4" borderId="0" applyNumberFormat="0" applyBorder="0" applyAlignment="0" applyProtection="0"/>
    <xf numFmtId="0" fontId="15" fillId="16" borderId="0" applyNumberFormat="0" applyBorder="0" applyAlignment="0" applyProtection="0"/>
    <xf numFmtId="0" fontId="15" fillId="2" borderId="0" applyNumberFormat="0" applyBorder="0" applyAlignment="0" applyProtection="0"/>
    <xf numFmtId="0" fontId="15" fillId="22" borderId="0" applyNumberFormat="0" applyBorder="0" applyAlignment="0" applyProtection="0"/>
    <xf numFmtId="0" fontId="20" fillId="18" borderId="0" applyNumberFormat="0" applyBorder="0" applyAlignment="0" applyProtection="0"/>
    <xf numFmtId="0" fontId="20" fillId="2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20" borderId="0" applyNumberFormat="0" applyBorder="0" applyAlignment="0" applyProtection="0"/>
    <xf numFmtId="0" fontId="20" fillId="11" borderId="0" applyNumberFormat="0" applyBorder="0" applyAlignment="0" applyProtection="0"/>
    <xf numFmtId="0" fontId="20" fillId="21" borderId="0" applyNumberFormat="0" applyBorder="0" applyAlignment="0" applyProtection="0"/>
  </cellStyleXfs>
  <cellXfs count="249">
    <xf numFmtId="0" fontId="0" fillId="0" borderId="0" xfId="0" applyAlignment="1">
      <alignment vertical="center"/>
    </xf>
    <xf numFmtId="0" fontId="0" fillId="0" borderId="0" xfId="90" applyFont="1">
      <alignment/>
      <protection/>
    </xf>
    <xf numFmtId="0" fontId="0" fillId="0" borderId="0" xfId="90" applyFont="1" applyFill="1">
      <alignment/>
      <protection/>
    </xf>
    <xf numFmtId="0" fontId="1" fillId="0" borderId="0" xfId="90">
      <alignment/>
      <protection/>
    </xf>
    <xf numFmtId="176" fontId="2" fillId="0" borderId="0" xfId="90" applyNumberFormat="1" applyFont="1" applyFill="1" applyAlignment="1" applyProtection="1">
      <alignment horizontal="center" vertical="center"/>
      <protection/>
    </xf>
    <xf numFmtId="177" fontId="2" fillId="0" borderId="0" xfId="90" applyNumberFormat="1" applyFont="1" applyFill="1" applyAlignment="1" applyProtection="1">
      <alignment horizontal="center" vertical="center"/>
      <protection/>
    </xf>
    <xf numFmtId="0" fontId="2" fillId="0" borderId="0" xfId="90" applyNumberFormat="1" applyFont="1" applyFill="1" applyAlignment="1" applyProtection="1">
      <alignment horizontal="right" vertical="center"/>
      <protection/>
    </xf>
    <xf numFmtId="0" fontId="2" fillId="0" borderId="0" xfId="90" applyNumberFormat="1" applyFont="1" applyFill="1" applyAlignment="1" applyProtection="1">
      <alignment horizontal="left" vertical="center" wrapText="1"/>
      <protection/>
    </xf>
    <xf numFmtId="178" fontId="2" fillId="0" borderId="0" xfId="90" applyNumberFormat="1" applyFont="1" applyFill="1" applyAlignment="1" applyProtection="1">
      <alignment vertical="center"/>
      <protection/>
    </xf>
    <xf numFmtId="0" fontId="3" fillId="0" borderId="0" xfId="90" applyNumberFormat="1" applyFont="1" applyFill="1" applyAlignment="1" applyProtection="1">
      <alignment horizontal="center" vertical="center"/>
      <protection/>
    </xf>
    <xf numFmtId="176" fontId="2" fillId="0" borderId="10" xfId="90" applyNumberFormat="1" applyFont="1" applyFill="1" applyBorder="1" applyAlignment="1" applyProtection="1">
      <alignment vertical="center"/>
      <protection/>
    </xf>
    <xf numFmtId="176" fontId="2" fillId="19" borderId="10" xfId="90" applyNumberFormat="1" applyFont="1" applyFill="1" applyBorder="1" applyAlignment="1" applyProtection="1">
      <alignment vertical="center"/>
      <protection/>
    </xf>
    <xf numFmtId="178" fontId="2" fillId="0" borderId="10" xfId="90" applyNumberFormat="1" applyFont="1" applyFill="1" applyBorder="1" applyAlignment="1" applyProtection="1">
      <alignment vertical="center"/>
      <protection/>
    </xf>
    <xf numFmtId="0" fontId="0" fillId="0" borderId="11" xfId="90" applyNumberFormat="1" applyFont="1" applyFill="1" applyBorder="1" applyAlignment="1" applyProtection="1">
      <alignment horizontal="centerContinuous" vertical="center"/>
      <protection/>
    </xf>
    <xf numFmtId="0" fontId="0" fillId="0" borderId="12" xfId="90" applyNumberFormat="1" applyFont="1" applyFill="1" applyBorder="1" applyAlignment="1" applyProtection="1">
      <alignment horizontal="centerContinuous" vertical="center"/>
      <protection/>
    </xf>
    <xf numFmtId="0" fontId="0" fillId="0" borderId="12" xfId="90" applyNumberFormat="1" applyFont="1" applyFill="1" applyBorder="1" applyAlignment="1" applyProtection="1">
      <alignment horizontal="center" vertical="center" wrapText="1"/>
      <protection/>
    </xf>
    <xf numFmtId="0" fontId="0" fillId="0" borderId="13" xfId="90" applyNumberFormat="1" applyFont="1" applyFill="1" applyBorder="1" applyAlignment="1" applyProtection="1">
      <alignment horizontal="centerContinuous" vertical="center"/>
      <protection/>
    </xf>
    <xf numFmtId="176" fontId="0" fillId="0" borderId="12" xfId="90" applyNumberFormat="1" applyFont="1" applyFill="1" applyBorder="1" applyAlignment="1" applyProtection="1">
      <alignment horizontal="center" vertical="center"/>
      <protection/>
    </xf>
    <xf numFmtId="177" fontId="0" fillId="0" borderId="12" xfId="90" applyNumberFormat="1" applyFont="1" applyFill="1" applyBorder="1" applyAlignment="1" applyProtection="1">
      <alignment horizontal="center" vertical="center"/>
      <protection/>
    </xf>
    <xf numFmtId="0" fontId="0" fillId="0" borderId="14" xfId="90" applyNumberFormat="1" applyFont="1" applyFill="1" applyBorder="1" applyAlignment="1" applyProtection="1">
      <alignment horizontal="center" vertical="center" wrapText="1"/>
      <protection/>
    </xf>
    <xf numFmtId="0" fontId="0" fillId="0" borderId="12" xfId="90" applyNumberFormat="1" applyFont="1" applyFill="1" applyBorder="1" applyAlignment="1" applyProtection="1">
      <alignment horizontal="center" vertical="center"/>
      <protection/>
    </xf>
    <xf numFmtId="49" fontId="0" fillId="0" borderId="12" xfId="90" applyNumberFormat="1" applyFont="1" applyFill="1" applyBorder="1" applyAlignment="1" applyProtection="1">
      <alignment horizontal="center" vertical="center" wrapText="1"/>
      <protection/>
    </xf>
    <xf numFmtId="49" fontId="0" fillId="0" borderId="12" xfId="90" applyNumberFormat="1" applyFont="1" applyFill="1" applyBorder="1" applyAlignment="1" applyProtection="1">
      <alignment vertical="center" wrapText="1"/>
      <protection/>
    </xf>
    <xf numFmtId="0" fontId="0" fillId="0" borderId="12" xfId="90" applyNumberFormat="1" applyFont="1" applyFill="1" applyBorder="1" applyAlignment="1" applyProtection="1">
      <alignment vertical="center" wrapText="1"/>
      <protection/>
    </xf>
    <xf numFmtId="178" fontId="0" fillId="0" borderId="12" xfId="90" applyNumberFormat="1" applyFont="1" applyFill="1" applyBorder="1" applyAlignment="1" applyProtection="1">
      <alignment horizontal="right" vertical="center" wrapText="1"/>
      <protection/>
    </xf>
    <xf numFmtId="179" fontId="2" fillId="0" borderId="0" xfId="90" applyNumberFormat="1" applyFont="1" applyFill="1" applyAlignment="1" applyProtection="1">
      <alignment vertical="center"/>
      <protection/>
    </xf>
    <xf numFmtId="0" fontId="2" fillId="0" borderId="10" xfId="89" applyFont="1" applyFill="1" applyBorder="1" applyAlignment="1">
      <alignment horizontal="center" vertical="center"/>
      <protection/>
    </xf>
    <xf numFmtId="0" fontId="0" fillId="0" borderId="14" xfId="9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15" xfId="90" applyNumberFormat="1" applyFont="1" applyFill="1" applyBorder="1" applyAlignment="1" applyProtection="1">
      <alignment horizontal="center" vertical="center"/>
      <protection/>
    </xf>
    <xf numFmtId="0" fontId="0" fillId="0" borderId="13" xfId="90" applyNumberFormat="1" applyFont="1" applyFill="1" applyBorder="1" applyAlignment="1" applyProtection="1">
      <alignment horizontal="center" vertical="center"/>
      <protection/>
    </xf>
    <xf numFmtId="176" fontId="0" fillId="0" borderId="16" xfId="90" applyNumberFormat="1" applyFont="1" applyFill="1" applyBorder="1" applyAlignment="1" applyProtection="1">
      <alignment horizontal="center" vertical="center"/>
      <protection/>
    </xf>
    <xf numFmtId="177" fontId="0" fillId="0" borderId="16" xfId="90" applyNumberFormat="1" applyFont="1" applyFill="1" applyBorder="1" applyAlignment="1" applyProtection="1">
      <alignment horizontal="center" vertical="center"/>
      <protection/>
    </xf>
    <xf numFmtId="0" fontId="0" fillId="0" borderId="17" xfId="90" applyNumberFormat="1" applyFont="1" applyFill="1" applyBorder="1" applyAlignment="1" applyProtection="1">
      <alignment horizontal="center" vertical="center" wrapText="1"/>
      <protection/>
    </xf>
    <xf numFmtId="0" fontId="0" fillId="0" borderId="17" xfId="90" applyNumberFormat="1" applyFont="1" applyFill="1" applyBorder="1" applyAlignment="1" applyProtection="1">
      <alignment horizontal="center" vertical="center"/>
      <protection/>
    </xf>
    <xf numFmtId="0" fontId="0" fillId="0" borderId="16" xfId="90" applyNumberFormat="1" applyFont="1" applyFill="1" applyBorder="1" applyAlignment="1" applyProtection="1">
      <alignment horizontal="center" vertical="center"/>
      <protection/>
    </xf>
    <xf numFmtId="0" fontId="0" fillId="0" borderId="15" xfId="90" applyNumberFormat="1" applyFont="1" applyFill="1" applyBorder="1" applyAlignment="1" applyProtection="1">
      <alignment horizontal="center" vertical="center" wrapText="1"/>
      <protection/>
    </xf>
    <xf numFmtId="49" fontId="0" fillId="0" borderId="15" xfId="90" applyNumberFormat="1" applyFont="1" applyFill="1" applyBorder="1" applyAlignment="1" applyProtection="1">
      <alignment horizontal="center" vertical="center" wrapText="1"/>
      <protection/>
    </xf>
    <xf numFmtId="49" fontId="0" fillId="0" borderId="15" xfId="90" applyNumberFormat="1" applyFont="1" applyFill="1" applyBorder="1" applyAlignment="1" applyProtection="1">
      <alignment vertical="center" wrapText="1"/>
      <protection/>
    </xf>
    <xf numFmtId="178" fontId="0" fillId="0" borderId="12" xfId="88" applyNumberFormat="1" applyFont="1" applyFill="1" applyBorder="1" applyAlignment="1" applyProtection="1">
      <alignment horizontal="right" vertical="center" wrapText="1"/>
      <protection/>
    </xf>
    <xf numFmtId="178" fontId="0" fillId="0" borderId="14" xfId="90" applyNumberFormat="1" applyFont="1" applyFill="1" applyBorder="1" applyAlignment="1" applyProtection="1">
      <alignment horizontal="right" vertical="center" wrapText="1"/>
      <protection/>
    </xf>
    <xf numFmtId="179" fontId="0" fillId="0" borderId="13" xfId="92" applyNumberFormat="1" applyFont="1" applyFill="1" applyBorder="1" applyAlignment="1" applyProtection="1">
      <alignment horizontal="right" vertical="center" wrapText="1"/>
      <protection/>
    </xf>
    <xf numFmtId="179" fontId="0" fillId="0" borderId="15" xfId="92" applyNumberFormat="1" applyFont="1" applyFill="1" applyBorder="1" applyAlignment="1" applyProtection="1">
      <alignment horizontal="right" vertical="center" wrapText="1"/>
      <protection/>
    </xf>
    <xf numFmtId="178" fontId="0" fillId="0" borderId="13" xfId="90" applyNumberFormat="1" applyFont="1" applyFill="1" applyBorder="1" applyAlignment="1" applyProtection="1">
      <alignment horizontal="right" vertical="center" wrapText="1"/>
      <protection/>
    </xf>
    <xf numFmtId="178" fontId="0" fillId="0" borderId="15" xfId="90" applyNumberFormat="1" applyFont="1" applyFill="1" applyBorder="1" applyAlignment="1" applyProtection="1">
      <alignment horizontal="right" vertical="center" wrapText="1"/>
      <protection/>
    </xf>
    <xf numFmtId="0" fontId="0" fillId="0" borderId="15" xfId="90" applyNumberFormat="1" applyFont="1" applyFill="1" applyBorder="1" applyAlignment="1" applyProtection="1">
      <alignment vertical="center" wrapText="1"/>
      <protection/>
    </xf>
    <xf numFmtId="0" fontId="0" fillId="0" borderId="14" xfId="90" applyNumberFormat="1" applyFont="1" applyFill="1" applyBorder="1" applyAlignment="1" applyProtection="1">
      <alignment horizontal="center" vertical="center"/>
      <protection/>
    </xf>
    <xf numFmtId="0" fontId="0" fillId="0" borderId="0" xfId="88" applyFont="1">
      <alignment/>
      <protection/>
    </xf>
    <xf numFmtId="0" fontId="0" fillId="0" borderId="0" xfId="88" applyFont="1" applyFill="1">
      <alignment/>
      <protection/>
    </xf>
    <xf numFmtId="0" fontId="1" fillId="0" borderId="0" xfId="88" applyAlignment="1">
      <alignment wrapText="1"/>
      <protection/>
    </xf>
    <xf numFmtId="0" fontId="1" fillId="0" borderId="0" xfId="88">
      <alignment/>
      <protection/>
    </xf>
    <xf numFmtId="180" fontId="4" fillId="0" borderId="0" xfId="88" applyNumberFormat="1" applyFont="1" applyFill="1" applyAlignment="1" applyProtection="1">
      <alignment vertical="center" wrapText="1"/>
      <protection/>
    </xf>
    <xf numFmtId="180" fontId="4" fillId="0" borderId="0" xfId="88" applyNumberFormat="1" applyFont="1" applyFill="1" applyAlignment="1" applyProtection="1">
      <alignment horizontal="right" vertical="center"/>
      <protection/>
    </xf>
    <xf numFmtId="178" fontId="4" fillId="0" borderId="0" xfId="88" applyNumberFormat="1" applyFont="1" applyFill="1" applyAlignment="1" applyProtection="1">
      <alignment horizontal="right" vertical="center"/>
      <protection/>
    </xf>
    <xf numFmtId="178" fontId="4" fillId="0" borderId="0" xfId="88" applyNumberFormat="1" applyFont="1" applyFill="1" applyAlignment="1" applyProtection="1">
      <alignment vertical="center"/>
      <protection/>
    </xf>
    <xf numFmtId="180" fontId="3" fillId="0" borderId="0" xfId="88" applyNumberFormat="1" applyFont="1" applyFill="1" applyAlignment="1" applyProtection="1">
      <alignment horizontal="center" vertical="center" wrapText="1"/>
      <protection/>
    </xf>
    <xf numFmtId="180" fontId="2" fillId="0" borderId="10" xfId="88" applyNumberFormat="1" applyFont="1" applyFill="1" applyBorder="1" applyAlignment="1" applyProtection="1">
      <alignment vertical="center" wrapText="1"/>
      <protection/>
    </xf>
    <xf numFmtId="180" fontId="3" fillId="0" borderId="10" xfId="88" applyNumberFormat="1" applyFont="1" applyFill="1" applyBorder="1" applyAlignment="1" applyProtection="1">
      <alignment vertical="center" wrapText="1"/>
      <protection/>
    </xf>
    <xf numFmtId="180" fontId="0" fillId="0" borderId="12" xfId="88" applyNumberFormat="1" applyFont="1" applyFill="1" applyBorder="1" applyAlignment="1" applyProtection="1">
      <alignment horizontal="center" vertical="center" wrapText="1"/>
      <protection/>
    </xf>
    <xf numFmtId="180" fontId="0" fillId="0" borderId="12" xfId="88" applyNumberFormat="1" applyFont="1" applyFill="1" applyBorder="1" applyAlignment="1" applyProtection="1">
      <alignment horizontal="centerContinuous" vertical="center"/>
      <protection/>
    </xf>
    <xf numFmtId="180" fontId="0" fillId="0" borderId="12" xfId="88" applyNumberFormat="1" applyFont="1" applyFill="1" applyBorder="1" applyAlignment="1" applyProtection="1">
      <alignment horizontal="center" vertical="center"/>
      <protection/>
    </xf>
    <xf numFmtId="0" fontId="0" fillId="0" borderId="12" xfId="88" applyNumberFormat="1" applyFont="1" applyFill="1" applyBorder="1" applyAlignment="1" applyProtection="1">
      <alignment horizontal="center" vertical="center"/>
      <protection/>
    </xf>
    <xf numFmtId="178" fontId="0" fillId="0" borderId="12" xfId="88" applyNumberFormat="1" applyFont="1" applyFill="1" applyBorder="1" applyAlignment="1" applyProtection="1">
      <alignment horizontal="center" vertical="center"/>
      <protection/>
    </xf>
    <xf numFmtId="178" fontId="0" fillId="0" borderId="12" xfId="88" applyNumberFormat="1" applyFont="1" applyFill="1" applyBorder="1" applyAlignment="1" applyProtection="1">
      <alignment horizontal="center" vertical="center" wrapText="1"/>
      <protection/>
    </xf>
    <xf numFmtId="49" fontId="0" fillId="24" borderId="12" xfId="88" applyNumberFormat="1" applyFont="1" applyFill="1" applyBorder="1" applyAlignment="1">
      <alignment horizontal="center" vertical="center"/>
      <protection/>
    </xf>
    <xf numFmtId="49" fontId="0" fillId="0" borderId="12" xfId="88" applyNumberFormat="1" applyFont="1" applyFill="1" applyBorder="1" applyAlignment="1">
      <alignment horizontal="center" vertical="center" wrapText="1"/>
      <protection/>
    </xf>
    <xf numFmtId="0" fontId="0" fillId="0" borderId="12" xfId="88" applyFont="1" applyFill="1" applyBorder="1" applyAlignment="1">
      <alignment horizontal="left" vertical="center" wrapText="1"/>
      <protection/>
    </xf>
    <xf numFmtId="0" fontId="0" fillId="0" borderId="12" xfId="84" applyFont="1" applyFill="1" applyBorder="1">
      <alignment vertical="center"/>
      <protection/>
    </xf>
    <xf numFmtId="179" fontId="0" fillId="0" borderId="12" xfId="88" applyNumberFormat="1" applyFont="1" applyFill="1" applyBorder="1" applyAlignment="1">
      <alignment horizontal="right" vertical="center" wrapText="1"/>
      <protection/>
    </xf>
    <xf numFmtId="179" fontId="0" fillId="0" borderId="12" xfId="88" applyNumberFormat="1" applyFont="1" applyFill="1" applyBorder="1" applyAlignment="1" applyProtection="1">
      <alignment horizontal="right" vertical="center" wrapText="1"/>
      <protection/>
    </xf>
    <xf numFmtId="178" fontId="2" fillId="0" borderId="12" xfId="85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vertical="center"/>
    </xf>
    <xf numFmtId="181" fontId="1" fillId="0" borderId="12" xfId="88" applyNumberFormat="1" applyFill="1" applyBorder="1">
      <alignment/>
      <protection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179" fontId="0" fillId="0" borderId="12" xfId="88" applyNumberFormat="1" applyFont="1" applyFill="1" applyBorder="1" applyAlignment="1">
      <alignment horizontal="right" vertical="center"/>
      <protection/>
    </xf>
    <xf numFmtId="181" fontId="0" fillId="0" borderId="12" xfId="88" applyNumberFormat="1" applyFont="1" applyFill="1" applyBorder="1" applyAlignment="1">
      <alignment horizontal="right" vertical="center" wrapText="1"/>
      <protection/>
    </xf>
    <xf numFmtId="0" fontId="0" fillId="0" borderId="12" xfId="84" applyFont="1" applyFill="1" applyBorder="1" applyAlignment="1">
      <alignment horizontal="center" vertical="center"/>
      <protection/>
    </xf>
    <xf numFmtId="0" fontId="0" fillId="0" borderId="0" xfId="88" applyFont="1" applyAlignment="1">
      <alignment wrapText="1"/>
      <protection/>
    </xf>
    <xf numFmtId="178" fontId="2" fillId="0" borderId="0" xfId="88" applyNumberFormat="1" applyFont="1" applyFill="1" applyAlignment="1" applyProtection="1">
      <alignment vertical="center"/>
      <protection/>
    </xf>
    <xf numFmtId="178" fontId="2" fillId="0" borderId="0" xfId="88" applyNumberFormat="1" applyFont="1" applyFill="1" applyAlignment="1" applyProtection="1">
      <alignment horizontal="right" vertical="center"/>
      <protection/>
    </xf>
    <xf numFmtId="180" fontId="2" fillId="0" borderId="10" xfId="88" applyNumberFormat="1" applyFont="1" applyFill="1" applyBorder="1" applyAlignment="1" applyProtection="1">
      <alignment horizontal="right" vertical="center" wrapText="1"/>
      <protection/>
    </xf>
    <xf numFmtId="49" fontId="0" fillId="24" borderId="12" xfId="88" applyNumberFormat="1" applyFont="1" applyFill="1" applyBorder="1" applyAlignment="1">
      <alignment horizontal="center" vertical="center" wrapText="1"/>
      <protection/>
    </xf>
    <xf numFmtId="181" fontId="0" fillId="0" borderId="0" xfId="88" applyNumberFormat="1" applyFont="1" applyFill="1">
      <alignment/>
      <protection/>
    </xf>
    <xf numFmtId="0" fontId="1" fillId="0" borderId="0" xfId="89" applyFill="1">
      <alignment/>
      <protection/>
    </xf>
    <xf numFmtId="0" fontId="0" fillId="0" borderId="0" xfId="89" applyFont="1">
      <alignment/>
      <protection/>
    </xf>
    <xf numFmtId="0" fontId="0" fillId="0" borderId="0" xfId="89" applyFont="1" applyFill="1">
      <alignment/>
      <protection/>
    </xf>
    <xf numFmtId="0" fontId="1" fillId="0" borderId="0" xfId="89">
      <alignment/>
      <protection/>
    </xf>
    <xf numFmtId="0" fontId="1" fillId="0" borderId="0" xfId="89" applyFont="1" applyAlignment="1">
      <alignment horizontal="right" vertical="center"/>
      <protection/>
    </xf>
    <xf numFmtId="180" fontId="2" fillId="0" borderId="0" xfId="85" applyNumberFormat="1" applyFont="1" applyFill="1" applyAlignment="1" applyProtection="1">
      <alignment horizontal="left" vertical="center" wrapText="1"/>
      <protection/>
    </xf>
    <xf numFmtId="0" fontId="5" fillId="0" borderId="0" xfId="89" applyNumberFormat="1" applyFont="1" applyFill="1" applyAlignment="1" applyProtection="1">
      <alignment horizontal="center" vertical="center"/>
      <protection/>
    </xf>
    <xf numFmtId="0" fontId="2" fillId="0" borderId="10" xfId="89" applyFont="1" applyFill="1" applyBorder="1" applyAlignment="1">
      <alignment horizontal="left" vertical="center"/>
      <protection/>
    </xf>
    <xf numFmtId="0" fontId="2" fillId="0" borderId="10" xfId="89" applyFont="1" applyFill="1" applyBorder="1" applyAlignment="1">
      <alignment horizontal="right" vertical="center"/>
      <protection/>
    </xf>
    <xf numFmtId="0" fontId="0" fillId="0" borderId="12" xfId="89" applyNumberFormat="1" applyFont="1" applyFill="1" applyBorder="1" applyAlignment="1" applyProtection="1">
      <alignment horizontal="center" vertical="center"/>
      <protection/>
    </xf>
    <xf numFmtId="0" fontId="0" fillId="0" borderId="12" xfId="89" applyNumberFormat="1" applyFont="1" applyFill="1" applyBorder="1" applyAlignment="1" applyProtection="1">
      <alignment horizontal="center" vertical="center" wrapText="1"/>
      <protection/>
    </xf>
    <xf numFmtId="0" fontId="0" fillId="0" borderId="12" xfId="86" applyFont="1" applyBorder="1" applyAlignment="1">
      <alignment horizontal="center" vertical="center" wrapText="1"/>
      <protection/>
    </xf>
    <xf numFmtId="0" fontId="0" fillId="0" borderId="12" xfId="89" applyFont="1" applyBorder="1" applyAlignment="1">
      <alignment horizontal="center" vertical="center"/>
      <protection/>
    </xf>
    <xf numFmtId="0" fontId="0" fillId="0" borderId="12" xfId="89" applyFont="1" applyFill="1" applyBorder="1" applyAlignment="1">
      <alignment horizontal="center" vertical="center"/>
      <protection/>
    </xf>
    <xf numFmtId="182" fontId="6" fillId="0" borderId="12" xfId="89" applyNumberFormat="1" applyFont="1" applyFill="1" applyBorder="1" applyAlignment="1" applyProtection="1">
      <alignment horizontal="left" vertical="center" wrapText="1"/>
      <protection/>
    </xf>
    <xf numFmtId="182" fontId="6" fillId="0" borderId="12" xfId="89" applyNumberFormat="1" applyFont="1" applyFill="1" applyBorder="1" applyAlignment="1" applyProtection="1">
      <alignment horizontal="center" vertical="center" wrapText="1"/>
      <protection/>
    </xf>
    <xf numFmtId="178" fontId="0" fillId="0" borderId="12" xfId="89" applyNumberFormat="1" applyFont="1" applyFill="1" applyBorder="1" applyAlignment="1" applyProtection="1">
      <alignment horizontal="right" vertical="center" wrapText="1"/>
      <protection/>
    </xf>
    <xf numFmtId="183" fontId="0" fillId="0" borderId="12" xfId="89" applyNumberFormat="1" applyFont="1" applyFill="1" applyBorder="1" applyAlignment="1" applyProtection="1">
      <alignment horizontal="right" vertical="center" wrapText="1"/>
      <protection/>
    </xf>
    <xf numFmtId="49" fontId="6" fillId="0" borderId="12" xfId="89" applyNumberFormat="1" applyFont="1" applyFill="1" applyBorder="1" applyAlignment="1" applyProtection="1">
      <alignment horizontal="center" vertical="center" wrapText="1"/>
      <protection/>
    </xf>
    <xf numFmtId="49" fontId="0" fillId="0" borderId="12" xfId="89" applyNumberFormat="1" applyFont="1" applyFill="1" applyBorder="1" applyAlignment="1" applyProtection="1">
      <alignment horizontal="center" vertical="center" wrapText="1"/>
      <protection/>
    </xf>
    <xf numFmtId="182" fontId="0" fillId="0" borderId="12" xfId="89" applyNumberFormat="1" applyFont="1" applyFill="1" applyBorder="1" applyAlignment="1" applyProtection="1">
      <alignment horizontal="left" vertical="center" wrapText="1"/>
      <protection/>
    </xf>
    <xf numFmtId="49" fontId="0" fillId="0" borderId="12" xfId="89" applyNumberFormat="1" applyFont="1" applyFill="1" applyBorder="1" applyAlignment="1" applyProtection="1">
      <alignment horizontal="left" vertical="center" wrapText="1"/>
      <protection/>
    </xf>
    <xf numFmtId="178" fontId="0" fillId="0" borderId="12" xfId="89" applyNumberFormat="1" applyFont="1" applyBorder="1">
      <alignment/>
      <protection/>
    </xf>
    <xf numFmtId="183" fontId="0" fillId="0" borderId="12" xfId="89" applyNumberFormat="1" applyFont="1" applyBorder="1">
      <alignment/>
      <protection/>
    </xf>
    <xf numFmtId="0" fontId="0" fillId="0" borderId="12" xfId="89" applyNumberFormat="1" applyFont="1" applyFill="1" applyBorder="1" applyAlignment="1" applyProtection="1">
      <alignment horizontal="left" vertical="center" wrapText="1"/>
      <protection/>
    </xf>
    <xf numFmtId="178" fontId="0" fillId="0" borderId="15" xfId="92" applyNumberFormat="1" applyFont="1" applyFill="1" applyBorder="1" applyAlignment="1" applyProtection="1">
      <alignment horizontal="right" vertical="center" wrapText="1"/>
      <protection/>
    </xf>
    <xf numFmtId="178" fontId="0" fillId="0" borderId="12" xfId="89" applyNumberFormat="1" applyFont="1" applyFill="1" applyBorder="1">
      <alignment/>
      <protection/>
    </xf>
    <xf numFmtId="0" fontId="1" fillId="0" borderId="12" xfId="89" applyBorder="1">
      <alignment/>
      <protection/>
    </xf>
    <xf numFmtId="0" fontId="1" fillId="0" borderId="0" xfId="92" applyFill="1">
      <alignment/>
      <protection/>
    </xf>
    <xf numFmtId="0" fontId="1" fillId="0" borderId="0" xfId="92">
      <alignment/>
      <protection/>
    </xf>
    <xf numFmtId="178" fontId="1" fillId="0" borderId="0" xfId="92" applyNumberFormat="1">
      <alignment/>
      <protection/>
    </xf>
    <xf numFmtId="179" fontId="1" fillId="0" borderId="0" xfId="92" applyNumberFormat="1">
      <alignment/>
      <protection/>
    </xf>
    <xf numFmtId="176" fontId="2" fillId="0" borderId="0" xfId="92" applyNumberFormat="1" applyFont="1" applyFill="1" applyAlignment="1" applyProtection="1">
      <alignment horizontal="center" vertical="center"/>
      <protection/>
    </xf>
    <xf numFmtId="177" fontId="2" fillId="0" borderId="0" xfId="92" applyNumberFormat="1" applyFont="1" applyFill="1" applyAlignment="1" applyProtection="1">
      <alignment horizontal="center" vertical="center"/>
      <protection/>
    </xf>
    <xf numFmtId="0" fontId="2" fillId="0" borderId="0" xfId="92" applyNumberFormat="1" applyFont="1" applyFill="1" applyAlignment="1" applyProtection="1">
      <alignment horizontal="left" vertical="center" wrapText="1"/>
      <protection/>
    </xf>
    <xf numFmtId="178" fontId="2" fillId="0" borderId="0" xfId="92" applyNumberFormat="1" applyFont="1" applyFill="1" applyAlignment="1" applyProtection="1">
      <alignment vertical="center"/>
      <protection/>
    </xf>
    <xf numFmtId="179" fontId="2" fillId="0" borderId="0" xfId="92" applyNumberFormat="1" applyFont="1" applyFill="1" applyAlignment="1" applyProtection="1">
      <alignment vertical="center"/>
      <protection/>
    </xf>
    <xf numFmtId="0" fontId="3" fillId="0" borderId="0" xfId="92" applyNumberFormat="1" applyFont="1" applyFill="1" applyAlignment="1" applyProtection="1">
      <alignment horizontal="center" vertical="center"/>
      <protection/>
    </xf>
    <xf numFmtId="178" fontId="3" fillId="0" borderId="0" xfId="92" applyNumberFormat="1" applyFont="1" applyFill="1" applyAlignment="1" applyProtection="1">
      <alignment horizontal="center" vertical="center"/>
      <protection/>
    </xf>
    <xf numFmtId="179" fontId="3" fillId="0" borderId="0" xfId="92" applyNumberFormat="1" applyFont="1" applyFill="1" applyAlignment="1" applyProtection="1">
      <alignment horizontal="center" vertical="center"/>
      <protection/>
    </xf>
    <xf numFmtId="176" fontId="2" fillId="0" borderId="10" xfId="92" applyNumberFormat="1" applyFont="1" applyFill="1" applyBorder="1" applyAlignment="1" applyProtection="1">
      <alignment vertical="center"/>
      <protection/>
    </xf>
    <xf numFmtId="176" fontId="2" fillId="19" borderId="10" xfId="92" applyNumberFormat="1" applyFont="1" applyFill="1" applyBorder="1" applyAlignment="1" applyProtection="1">
      <alignment vertical="center"/>
      <protection/>
    </xf>
    <xf numFmtId="178" fontId="2" fillId="0" borderId="10" xfId="92" applyNumberFormat="1" applyFont="1" applyFill="1" applyBorder="1" applyAlignment="1" applyProtection="1">
      <alignment vertical="center"/>
      <protection/>
    </xf>
    <xf numFmtId="179" fontId="2" fillId="0" borderId="10" xfId="92" applyNumberFormat="1" applyFont="1" applyFill="1" applyBorder="1" applyAlignment="1" applyProtection="1">
      <alignment vertical="center"/>
      <protection/>
    </xf>
    <xf numFmtId="0" fontId="2" fillId="0" borderId="11" xfId="92" applyNumberFormat="1" applyFont="1" applyFill="1" applyBorder="1" applyAlignment="1" applyProtection="1">
      <alignment horizontal="centerContinuous" vertical="center"/>
      <protection/>
    </xf>
    <xf numFmtId="0" fontId="2" fillId="0" borderId="12" xfId="92" applyNumberFormat="1" applyFont="1" applyFill="1" applyBorder="1" applyAlignment="1" applyProtection="1">
      <alignment horizontal="centerContinuous" vertical="center"/>
      <protection/>
    </xf>
    <xf numFmtId="0" fontId="2" fillId="0" borderId="12" xfId="92" applyNumberFormat="1" applyFont="1" applyFill="1" applyBorder="1" applyAlignment="1" applyProtection="1">
      <alignment horizontal="center" vertical="center" wrapText="1"/>
      <protection/>
    </xf>
    <xf numFmtId="178" fontId="2" fillId="0" borderId="12" xfId="92" applyNumberFormat="1" applyFont="1" applyFill="1" applyBorder="1" applyAlignment="1" applyProtection="1">
      <alignment horizontal="center" vertical="center" wrapText="1"/>
      <protection/>
    </xf>
    <xf numFmtId="178" fontId="2" fillId="0" borderId="13" xfId="92" applyNumberFormat="1" applyFont="1" applyFill="1" applyBorder="1" applyAlignment="1" applyProtection="1">
      <alignment horizontal="centerContinuous" vertical="center"/>
      <protection/>
    </xf>
    <xf numFmtId="0" fontId="2" fillId="0" borderId="13" xfId="92" applyNumberFormat="1" applyFont="1" applyFill="1" applyBorder="1" applyAlignment="1" applyProtection="1">
      <alignment horizontal="centerContinuous" vertical="center"/>
      <protection/>
    </xf>
    <xf numFmtId="179" fontId="2" fillId="0" borderId="13" xfId="92" applyNumberFormat="1" applyFont="1" applyFill="1" applyBorder="1" applyAlignment="1" applyProtection="1">
      <alignment horizontal="centerContinuous" vertical="center"/>
      <protection/>
    </xf>
    <xf numFmtId="176" fontId="2" fillId="0" borderId="12" xfId="92" applyNumberFormat="1" applyFont="1" applyFill="1" applyBorder="1" applyAlignment="1" applyProtection="1">
      <alignment horizontal="center" vertical="center"/>
      <protection/>
    </xf>
    <xf numFmtId="177" fontId="2" fillId="0" borderId="12" xfId="92" applyNumberFormat="1" applyFont="1" applyFill="1" applyBorder="1" applyAlignment="1" applyProtection="1">
      <alignment horizontal="center" vertical="center"/>
      <protection/>
    </xf>
    <xf numFmtId="178" fontId="2" fillId="0" borderId="14" xfId="92" applyNumberFormat="1" applyFont="1" applyFill="1" applyBorder="1" applyAlignment="1" applyProtection="1">
      <alignment horizontal="center" vertical="center" wrapText="1"/>
      <protection/>
    </xf>
    <xf numFmtId="179" fontId="2" fillId="0" borderId="12" xfId="92" applyNumberFormat="1" applyFont="1" applyFill="1" applyBorder="1" applyAlignment="1" applyProtection="1">
      <alignment horizontal="center" vertical="center" wrapText="1"/>
      <protection/>
    </xf>
    <xf numFmtId="176" fontId="2" fillId="0" borderId="16" xfId="92" applyNumberFormat="1" applyFont="1" applyFill="1" applyBorder="1" applyAlignment="1" applyProtection="1">
      <alignment horizontal="center" vertical="center"/>
      <protection/>
    </xf>
    <xf numFmtId="177" fontId="2" fillId="0" borderId="16" xfId="92" applyNumberFormat="1" applyFont="1" applyFill="1" applyBorder="1" applyAlignment="1" applyProtection="1">
      <alignment horizontal="center" vertical="center"/>
      <protection/>
    </xf>
    <xf numFmtId="0" fontId="2" fillId="0" borderId="17" xfId="92" applyNumberFormat="1" applyFont="1" applyFill="1" applyBorder="1" applyAlignment="1" applyProtection="1">
      <alignment horizontal="center" vertical="center" wrapText="1"/>
      <protection/>
    </xf>
    <xf numFmtId="184" fontId="2" fillId="0" borderId="17" xfId="92" applyNumberFormat="1" applyFont="1" applyFill="1" applyBorder="1" applyAlignment="1" applyProtection="1">
      <alignment horizontal="center" vertical="center"/>
      <protection/>
    </xf>
    <xf numFmtId="184" fontId="2" fillId="0" borderId="16" xfId="92" applyNumberFormat="1" applyFont="1" applyFill="1" applyBorder="1" applyAlignment="1" applyProtection="1">
      <alignment horizontal="center" vertical="center"/>
      <protection/>
    </xf>
    <xf numFmtId="49" fontId="2" fillId="0" borderId="15" xfId="92" applyNumberFormat="1" applyFont="1" applyFill="1" applyBorder="1" applyAlignment="1" applyProtection="1">
      <alignment horizontal="center" vertical="center" wrapText="1"/>
      <protection/>
    </xf>
    <xf numFmtId="49" fontId="1" fillId="0" borderId="15" xfId="92" applyNumberFormat="1" applyFont="1" applyFill="1" applyBorder="1" applyAlignment="1" applyProtection="1">
      <alignment horizontal="center" vertical="center" wrapText="1"/>
      <protection/>
    </xf>
    <xf numFmtId="0" fontId="1" fillId="0" borderId="15" xfId="92" applyNumberFormat="1" applyFont="1" applyFill="1" applyBorder="1" applyAlignment="1" applyProtection="1">
      <alignment vertical="center" wrapText="1"/>
      <protection/>
    </xf>
    <xf numFmtId="178" fontId="2" fillId="0" borderId="12" xfId="92" applyNumberFormat="1" applyFont="1" applyFill="1" applyBorder="1" applyAlignment="1" applyProtection="1">
      <alignment horizontal="right" vertical="center" wrapText="1"/>
      <protection/>
    </xf>
    <xf numFmtId="178" fontId="2" fillId="0" borderId="14" xfId="92" applyNumberFormat="1" applyFont="1" applyFill="1" applyBorder="1" applyAlignment="1" applyProtection="1">
      <alignment horizontal="right" vertical="center" wrapText="1"/>
      <protection/>
    </xf>
    <xf numFmtId="179" fontId="2" fillId="0" borderId="13" xfId="92" applyNumberFormat="1" applyFont="1" applyFill="1" applyBorder="1" applyAlignment="1" applyProtection="1">
      <alignment horizontal="right" vertical="center" wrapText="1"/>
      <protection/>
    </xf>
    <xf numFmtId="179" fontId="2" fillId="0" borderId="15" xfId="92" applyNumberFormat="1" applyFont="1" applyFill="1" applyBorder="1" applyAlignment="1" applyProtection="1">
      <alignment horizontal="right" vertical="center" wrapText="1"/>
      <protection/>
    </xf>
    <xf numFmtId="0" fontId="2" fillId="0" borderId="14" xfId="92" applyNumberFormat="1" applyFont="1" applyFill="1" applyBorder="1" applyAlignment="1" applyProtection="1">
      <alignment horizontal="centerContinuous" vertical="center"/>
      <protection/>
    </xf>
    <xf numFmtId="0" fontId="2" fillId="0" borderId="12" xfId="92" applyNumberFormat="1" applyFont="1" applyFill="1" applyBorder="1" applyAlignment="1" applyProtection="1">
      <alignment horizontal="center" vertical="center"/>
      <protection/>
    </xf>
    <xf numFmtId="0" fontId="2" fillId="0" borderId="16" xfId="92" applyNumberFormat="1" applyFont="1" applyFill="1" applyBorder="1" applyAlignment="1" applyProtection="1">
      <alignment horizontal="center" vertical="center"/>
      <protection/>
    </xf>
    <xf numFmtId="179" fontId="2" fillId="0" borderId="12" xfId="92" applyNumberFormat="1" applyFont="1" applyFill="1" applyBorder="1" applyAlignment="1" applyProtection="1">
      <alignment horizontal="right" vertical="center" wrapText="1"/>
      <protection/>
    </xf>
    <xf numFmtId="185" fontId="1" fillId="0" borderId="0" xfId="92" applyNumberFormat="1" applyFill="1">
      <alignment/>
      <protection/>
    </xf>
    <xf numFmtId="0" fontId="1" fillId="0" borderId="0" xfId="91" applyFill="1">
      <alignment/>
      <protection/>
    </xf>
    <xf numFmtId="0" fontId="1" fillId="0" borderId="0" xfId="91">
      <alignment/>
      <protection/>
    </xf>
    <xf numFmtId="176" fontId="1" fillId="0" borderId="0" xfId="91" applyNumberFormat="1" applyFont="1" applyFill="1" applyAlignment="1" applyProtection="1">
      <alignment horizontal="center" vertical="center" wrapText="1"/>
      <protection/>
    </xf>
    <xf numFmtId="177" fontId="2" fillId="0" borderId="0" xfId="91" applyNumberFormat="1" applyFont="1" applyFill="1" applyAlignment="1" applyProtection="1">
      <alignment horizontal="center" vertical="center"/>
      <protection/>
    </xf>
    <xf numFmtId="0" fontId="2" fillId="24" borderId="0" xfId="91" applyNumberFormat="1" applyFont="1" applyFill="1" applyAlignment="1" applyProtection="1">
      <alignment vertical="center" wrapText="1"/>
      <protection/>
    </xf>
    <xf numFmtId="178" fontId="2" fillId="24" borderId="0" xfId="91" applyNumberFormat="1" applyFont="1" applyFill="1" applyAlignment="1" applyProtection="1">
      <alignment vertical="center" wrapText="1"/>
      <protection/>
    </xf>
    <xf numFmtId="176" fontId="3" fillId="0" borderId="0" xfId="91" applyNumberFormat="1" applyFont="1" applyFill="1" applyAlignment="1" applyProtection="1">
      <alignment horizontal="center" vertical="center"/>
      <protection/>
    </xf>
    <xf numFmtId="176" fontId="2" fillId="0" borderId="10" xfId="91" applyNumberFormat="1" applyFont="1" applyFill="1" applyBorder="1" applyAlignment="1" applyProtection="1">
      <alignment vertical="center"/>
      <protection/>
    </xf>
    <xf numFmtId="176" fontId="2" fillId="19" borderId="10" xfId="91" applyNumberFormat="1" applyFont="1" applyFill="1" applyBorder="1" applyAlignment="1" applyProtection="1">
      <alignment vertical="center"/>
      <protection/>
    </xf>
    <xf numFmtId="0" fontId="2" fillId="0" borderId="0" xfId="91" applyNumberFormat="1" applyFont="1" applyFill="1" applyAlignment="1" applyProtection="1">
      <alignment vertical="center" wrapText="1"/>
      <protection/>
    </xf>
    <xf numFmtId="0" fontId="2" fillId="0" borderId="12" xfId="91" applyNumberFormat="1" applyFont="1" applyFill="1" applyBorder="1" applyAlignment="1" applyProtection="1">
      <alignment horizontal="centerContinuous" vertical="center"/>
      <protection/>
    </xf>
    <xf numFmtId="0" fontId="2" fillId="0" borderId="12" xfId="91" applyNumberFormat="1" applyFont="1" applyFill="1" applyBorder="1" applyAlignment="1" applyProtection="1">
      <alignment horizontal="center" vertical="center" wrapText="1"/>
      <protection/>
    </xf>
    <xf numFmtId="178" fontId="2" fillId="0" borderId="12" xfId="85" applyNumberFormat="1" applyFont="1" applyFill="1" applyBorder="1" applyAlignment="1" applyProtection="1">
      <alignment horizontal="center" vertical="center"/>
      <protection/>
    </xf>
    <xf numFmtId="176" fontId="2" fillId="0" borderId="12" xfId="91" applyNumberFormat="1" applyFont="1" applyFill="1" applyBorder="1" applyAlignment="1" applyProtection="1">
      <alignment horizontal="center" vertical="center"/>
      <protection/>
    </xf>
    <xf numFmtId="177" fontId="2" fillId="0" borderId="12" xfId="91" applyNumberFormat="1" applyFont="1" applyFill="1" applyBorder="1" applyAlignment="1" applyProtection="1">
      <alignment horizontal="center" vertical="center"/>
      <protection/>
    </xf>
    <xf numFmtId="177" fontId="2" fillId="0" borderId="15" xfId="91" applyNumberFormat="1" applyFont="1" applyFill="1" applyBorder="1" applyAlignment="1" applyProtection="1">
      <alignment horizontal="center" vertical="center"/>
      <protection/>
    </xf>
    <xf numFmtId="49" fontId="2" fillId="24" borderId="12" xfId="85" applyNumberFormat="1" applyFont="1" applyFill="1" applyBorder="1" applyAlignment="1">
      <alignment horizontal="center" vertical="center"/>
      <protection/>
    </xf>
    <xf numFmtId="49" fontId="2" fillId="0" borderId="12" xfId="85" applyNumberFormat="1" applyFont="1" applyFill="1" applyBorder="1" applyAlignment="1">
      <alignment horizontal="center" vertical="center" wrapText="1"/>
      <protection/>
    </xf>
    <xf numFmtId="176" fontId="2" fillId="0" borderId="16" xfId="91" applyNumberFormat="1" applyFont="1" applyFill="1" applyBorder="1" applyAlignment="1" applyProtection="1">
      <alignment horizontal="center" vertical="center"/>
      <protection/>
    </xf>
    <xf numFmtId="177" fontId="2" fillId="0" borderId="16" xfId="91" applyNumberFormat="1" applyFont="1" applyFill="1" applyBorder="1" applyAlignment="1" applyProtection="1">
      <alignment horizontal="center" vertical="center"/>
      <protection/>
    </xf>
    <xf numFmtId="0" fontId="2" fillId="0" borderId="17" xfId="91" applyNumberFormat="1" applyFont="1" applyFill="1" applyBorder="1" applyAlignment="1" applyProtection="1">
      <alignment horizontal="center" vertical="center" wrapText="1"/>
      <protection/>
    </xf>
    <xf numFmtId="0" fontId="2" fillId="0" borderId="12" xfId="91" applyNumberFormat="1" applyFont="1" applyBorder="1" applyAlignment="1">
      <alignment horizontal="center" vertical="center"/>
      <protection/>
    </xf>
    <xf numFmtId="49" fontId="2" fillId="0" borderId="12" xfId="91" applyNumberFormat="1" applyFont="1" applyFill="1" applyBorder="1" applyAlignment="1" applyProtection="1">
      <alignment horizontal="left" vertical="center" wrapText="1"/>
      <protection/>
    </xf>
    <xf numFmtId="0" fontId="2" fillId="0" borderId="12" xfId="91" applyNumberFormat="1" applyFont="1" applyFill="1" applyBorder="1" applyAlignment="1" applyProtection="1">
      <alignment horizontal="left" vertical="center" wrapText="1"/>
      <protection/>
    </xf>
    <xf numFmtId="179" fontId="2" fillId="0" borderId="12" xfId="91" applyNumberFormat="1" applyFont="1" applyFill="1" applyBorder="1" applyAlignment="1" applyProtection="1">
      <alignment horizontal="right" vertical="center" wrapText="1"/>
      <protection/>
    </xf>
    <xf numFmtId="49" fontId="7" fillId="0" borderId="12" xfId="91" applyNumberFormat="1" applyFont="1" applyFill="1" applyBorder="1" applyAlignment="1" applyProtection="1">
      <alignment horizontal="left" vertical="center" wrapText="1"/>
      <protection/>
    </xf>
    <xf numFmtId="49" fontId="2" fillId="24" borderId="16" xfId="91" applyNumberFormat="1" applyFont="1" applyFill="1" applyBorder="1" applyAlignment="1">
      <alignment horizontal="center" vertical="center" wrapText="1"/>
      <protection/>
    </xf>
    <xf numFmtId="49" fontId="2" fillId="24" borderId="12" xfId="85" applyNumberFormat="1" applyFont="1" applyFill="1" applyBorder="1" applyAlignment="1">
      <alignment horizontal="center" vertical="center" wrapText="1"/>
      <protection/>
    </xf>
    <xf numFmtId="49" fontId="2" fillId="0" borderId="12" xfId="91" applyNumberFormat="1" applyFont="1" applyFill="1" applyBorder="1" applyAlignment="1">
      <alignment vertical="center" wrapText="1"/>
      <protection/>
    </xf>
    <xf numFmtId="49" fontId="2" fillId="24" borderId="11" xfId="91" applyNumberFormat="1" applyFont="1" applyFill="1" applyBorder="1" applyAlignment="1">
      <alignment horizontal="center" vertical="center" wrapText="1"/>
      <protection/>
    </xf>
    <xf numFmtId="179" fontId="2" fillId="0" borderId="12" xfId="91" applyNumberFormat="1" applyFont="1" applyFill="1" applyBorder="1" applyAlignment="1">
      <alignment horizontal="right" vertical="center" wrapText="1"/>
      <protection/>
    </xf>
    <xf numFmtId="178" fontId="2" fillId="0" borderId="0" xfId="91" applyNumberFormat="1" applyFont="1" applyFill="1" applyAlignment="1" applyProtection="1">
      <alignment horizontal="right" vertical="center"/>
      <protection/>
    </xf>
    <xf numFmtId="178" fontId="2" fillId="24" borderId="0" xfId="91" applyNumberFormat="1" applyFont="1" applyFill="1" applyBorder="1" applyAlignment="1" applyProtection="1">
      <alignment horizontal="right"/>
      <protection/>
    </xf>
    <xf numFmtId="49" fontId="2" fillId="24" borderId="16" xfId="91" applyNumberFormat="1" applyFont="1" applyFill="1" applyBorder="1" applyAlignment="1">
      <alignment horizontal="center" vertical="center"/>
      <protection/>
    </xf>
    <xf numFmtId="49" fontId="2" fillId="24" borderId="11" xfId="91" applyNumberFormat="1" applyFont="1" applyFill="1" applyBorder="1" applyAlignment="1">
      <alignment horizontal="center" vertical="center"/>
      <protection/>
    </xf>
    <xf numFmtId="0" fontId="1" fillId="0" borderId="0" xfId="85" applyFill="1">
      <alignment/>
      <protection/>
    </xf>
    <xf numFmtId="0" fontId="0" fillId="0" borderId="0" xfId="87">
      <alignment vertical="center"/>
      <protection/>
    </xf>
    <xf numFmtId="0" fontId="1" fillId="0" borderId="0" xfId="85">
      <alignment/>
      <protection/>
    </xf>
    <xf numFmtId="0" fontId="0" fillId="0" borderId="0" xfId="87" applyAlignment="1">
      <alignment vertical="center" wrapText="1"/>
      <protection/>
    </xf>
    <xf numFmtId="180" fontId="2" fillId="0" borderId="0" xfId="85" applyNumberFormat="1" applyFont="1" applyFill="1" applyAlignment="1" applyProtection="1">
      <alignment horizontal="right" vertical="center"/>
      <protection/>
    </xf>
    <xf numFmtId="178" fontId="2" fillId="0" borderId="0" xfId="85" applyNumberFormat="1" applyFont="1" applyFill="1" applyAlignment="1" applyProtection="1">
      <alignment horizontal="right" vertical="center"/>
      <protection/>
    </xf>
    <xf numFmtId="180" fontId="3" fillId="0" borderId="0" xfId="85" applyNumberFormat="1" applyFont="1" applyFill="1" applyAlignment="1" applyProtection="1">
      <alignment horizontal="center" vertical="center"/>
      <protection/>
    </xf>
    <xf numFmtId="0" fontId="2" fillId="0" borderId="10" xfId="85" applyFont="1" applyFill="1" applyBorder="1" applyAlignment="1">
      <alignment horizontal="left"/>
      <protection/>
    </xf>
    <xf numFmtId="0" fontId="2" fillId="19" borderId="10" xfId="85" applyFont="1" applyFill="1" applyBorder="1" applyAlignment="1">
      <alignment horizontal="left"/>
      <protection/>
    </xf>
    <xf numFmtId="178" fontId="2" fillId="0" borderId="0" xfId="85" applyNumberFormat="1" applyFont="1" applyFill="1" applyAlignment="1" applyProtection="1">
      <alignment horizontal="centerContinuous" vertical="center"/>
      <protection/>
    </xf>
    <xf numFmtId="180" fontId="2" fillId="0" borderId="12" xfId="85" applyNumberFormat="1" applyFont="1" applyFill="1" applyBorder="1" applyAlignment="1" applyProtection="1">
      <alignment horizontal="centerContinuous" vertical="center"/>
      <protection/>
    </xf>
    <xf numFmtId="180" fontId="2" fillId="0" borderId="16" xfId="85" applyNumberFormat="1" applyFont="1" applyFill="1" applyBorder="1" applyAlignment="1" applyProtection="1">
      <alignment horizontal="centerContinuous" vertical="center"/>
      <protection/>
    </xf>
    <xf numFmtId="180" fontId="2" fillId="0" borderId="12" xfId="85" applyNumberFormat="1" applyFont="1" applyFill="1" applyBorder="1" applyAlignment="1" applyProtection="1">
      <alignment horizontal="center" vertical="center"/>
      <protection/>
    </xf>
    <xf numFmtId="0" fontId="2" fillId="0" borderId="12" xfId="85" applyNumberFormat="1" applyFont="1" applyFill="1" applyBorder="1" applyAlignment="1" applyProtection="1">
      <alignment horizontal="center" vertical="center" wrapText="1"/>
      <protection/>
    </xf>
    <xf numFmtId="0" fontId="2" fillId="0" borderId="16" xfId="85" applyNumberFormat="1" applyFont="1" applyFill="1" applyBorder="1" applyAlignment="1" applyProtection="1">
      <alignment horizontal="center" vertical="center" wrapText="1"/>
      <protection/>
    </xf>
    <xf numFmtId="178" fontId="2" fillId="0" borderId="15" xfId="85" applyNumberFormat="1" applyFont="1" applyFill="1" applyBorder="1" applyAlignment="1" applyProtection="1">
      <alignment horizontal="center" vertical="center" wrapText="1"/>
      <protection/>
    </xf>
    <xf numFmtId="0" fontId="2" fillId="0" borderId="17" xfId="85" applyNumberFormat="1" applyFont="1" applyFill="1" applyBorder="1" applyAlignment="1" applyProtection="1">
      <alignment horizontal="center" vertical="center" wrapText="1"/>
      <protection/>
    </xf>
    <xf numFmtId="0" fontId="2" fillId="0" borderId="11" xfId="85" applyNumberFormat="1" applyFont="1" applyFill="1" applyBorder="1" applyAlignment="1" applyProtection="1">
      <alignment horizontal="center" vertical="center" wrapText="1"/>
      <protection/>
    </xf>
    <xf numFmtId="178" fontId="2" fillId="0" borderId="12" xfId="85" applyNumberFormat="1" applyFont="1" applyFill="1" applyBorder="1" applyAlignment="1" applyProtection="1">
      <alignment horizontal="center" vertical="center" wrapText="1"/>
      <protection/>
    </xf>
    <xf numFmtId="0" fontId="2" fillId="0" borderId="12" xfId="85" applyFont="1" applyBorder="1" applyAlignment="1">
      <alignment horizontal="center" vertical="center" wrapText="1"/>
      <protection/>
    </xf>
    <xf numFmtId="0" fontId="2" fillId="0" borderId="12" xfId="85" applyFont="1" applyFill="1" applyBorder="1" applyAlignment="1">
      <alignment horizontal="left" vertical="center"/>
      <protection/>
    </xf>
    <xf numFmtId="181" fontId="2" fillId="0" borderId="12" xfId="85" applyNumberFormat="1" applyFont="1" applyFill="1" applyBorder="1" applyAlignment="1">
      <alignment horizontal="left" vertical="center"/>
      <protection/>
    </xf>
    <xf numFmtId="179" fontId="2" fillId="0" borderId="12" xfId="85" applyNumberFormat="1" applyFont="1" applyFill="1" applyBorder="1" applyAlignment="1">
      <alignment horizontal="right" vertical="center" wrapText="1"/>
      <protection/>
    </xf>
    <xf numFmtId="179" fontId="2" fillId="0" borderId="12" xfId="85" applyNumberFormat="1" applyFont="1" applyFill="1" applyBorder="1" applyAlignment="1" applyProtection="1">
      <alignment horizontal="right" vertical="center" wrapText="1"/>
      <protection/>
    </xf>
    <xf numFmtId="0" fontId="2" fillId="0" borderId="12" xfId="85" applyFont="1" applyFill="1" applyBorder="1" applyAlignment="1">
      <alignment horizontal="left" vertical="center" wrapText="1"/>
      <protection/>
    </xf>
    <xf numFmtId="181" fontId="2" fillId="0" borderId="12" xfId="85" applyNumberFormat="1" applyFont="1" applyFill="1" applyBorder="1" applyAlignment="1" applyProtection="1">
      <alignment vertical="center"/>
      <protection/>
    </xf>
    <xf numFmtId="0" fontId="2" fillId="0" borderId="12" xfId="85" applyFont="1" applyFill="1" applyBorder="1" applyAlignment="1">
      <alignment vertical="center"/>
      <protection/>
    </xf>
    <xf numFmtId="181" fontId="2" fillId="0" borderId="12" xfId="85" applyNumberFormat="1" applyFont="1" applyFill="1" applyBorder="1" applyAlignment="1" applyProtection="1">
      <alignment horizontal="left" vertical="center"/>
      <protection/>
    </xf>
    <xf numFmtId="180" fontId="2" fillId="0" borderId="12" xfId="85" applyNumberFormat="1" applyFont="1" applyFill="1" applyBorder="1" applyAlignment="1" applyProtection="1">
      <alignment horizontal="left" vertical="center" wrapText="1"/>
      <protection/>
    </xf>
    <xf numFmtId="180" fontId="2" fillId="0" borderId="15" xfId="85" applyNumberFormat="1" applyFont="1" applyFill="1" applyBorder="1" applyAlignment="1" applyProtection="1">
      <alignment horizontal="left" vertical="center" wrapText="1"/>
      <protection/>
    </xf>
    <xf numFmtId="180" fontId="2" fillId="0" borderId="14" xfId="85" applyNumberFormat="1" applyFont="1" applyFill="1" applyBorder="1" applyAlignment="1" applyProtection="1">
      <alignment horizontal="left" vertical="center" wrapText="1"/>
      <protection/>
    </xf>
    <xf numFmtId="181" fontId="2" fillId="0" borderId="13" xfId="85" applyNumberFormat="1" applyFont="1" applyFill="1" applyBorder="1" applyAlignment="1" applyProtection="1">
      <alignment horizontal="left" vertical="center"/>
      <protection/>
    </xf>
    <xf numFmtId="0" fontId="2" fillId="0" borderId="15" xfId="85" applyFont="1" applyFill="1" applyBorder="1" applyAlignment="1">
      <alignment horizontal="center" vertical="center"/>
      <protection/>
    </xf>
    <xf numFmtId="0" fontId="2" fillId="0" borderId="14" xfId="85" applyFont="1" applyFill="1" applyBorder="1" applyAlignment="1">
      <alignment horizontal="center" vertical="center"/>
      <protection/>
    </xf>
    <xf numFmtId="181" fontId="2" fillId="0" borderId="15" xfId="85" applyNumberFormat="1" applyFont="1" applyFill="1" applyBorder="1" applyAlignment="1" applyProtection="1">
      <alignment horizontal="left" vertical="center"/>
      <protection/>
    </xf>
    <xf numFmtId="179" fontId="1" fillId="0" borderId="12" xfId="85" applyNumberFormat="1" applyFill="1" applyBorder="1" applyAlignment="1">
      <alignment horizontal="right" vertical="center" wrapText="1"/>
      <protection/>
    </xf>
    <xf numFmtId="0" fontId="2" fillId="0" borderId="15" xfId="85" applyFont="1" applyFill="1" applyBorder="1" applyAlignment="1">
      <alignment horizontal="left" vertical="center" wrapText="1"/>
      <protection/>
    </xf>
    <xf numFmtId="0" fontId="2" fillId="0" borderId="14" xfId="85" applyFont="1" applyFill="1" applyBorder="1" applyAlignment="1">
      <alignment horizontal="left" vertical="center" wrapText="1"/>
      <protection/>
    </xf>
    <xf numFmtId="178" fontId="2" fillId="0" borderId="12" xfId="85" applyNumberFormat="1" applyFont="1" applyFill="1" applyBorder="1" applyAlignment="1">
      <alignment horizontal="right" vertical="center" wrapText="1"/>
      <protection/>
    </xf>
    <xf numFmtId="179" fontId="2" fillId="0" borderId="12" xfId="85" applyNumberFormat="1" applyFont="1" applyFill="1" applyBorder="1" applyAlignment="1">
      <alignment horizontal="right" vertical="center"/>
      <protection/>
    </xf>
    <xf numFmtId="180" fontId="2" fillId="0" borderId="15" xfId="85" applyNumberFormat="1" applyFont="1" applyFill="1" applyBorder="1" applyAlignment="1" applyProtection="1">
      <alignment horizontal="center" vertical="center"/>
      <protection/>
    </xf>
    <xf numFmtId="180" fontId="2" fillId="0" borderId="14" xfId="85" applyNumberFormat="1" applyFont="1" applyFill="1" applyBorder="1" applyAlignment="1" applyProtection="1">
      <alignment horizontal="center" vertical="center"/>
      <protection/>
    </xf>
    <xf numFmtId="178" fontId="2" fillId="0" borderId="12" xfId="85" applyNumberFormat="1" applyFont="1" applyFill="1" applyBorder="1" applyAlignment="1">
      <alignment horizontal="right" vertical="center"/>
      <protection/>
    </xf>
    <xf numFmtId="181" fontId="2" fillId="0" borderId="12" xfId="85" applyNumberFormat="1" applyFont="1" applyFill="1" applyBorder="1" applyAlignment="1">
      <alignment horizontal="center" vertical="center"/>
      <protection/>
    </xf>
    <xf numFmtId="178" fontId="2" fillId="0" borderId="0" xfId="85" applyNumberFormat="1" applyFont="1" applyFill="1" applyAlignment="1" applyProtection="1">
      <alignment vertical="center"/>
      <protection/>
    </xf>
    <xf numFmtId="0" fontId="2" fillId="0" borderId="0" xfId="87" applyFont="1" applyAlignment="1">
      <alignment horizontal="right" vertical="center" wrapText="1"/>
      <protection/>
    </xf>
    <xf numFmtId="0" fontId="2" fillId="0" borderId="18" xfId="87" applyFont="1" applyBorder="1" applyAlignment="1">
      <alignment horizontal="centerContinuous" vertical="center" wrapText="1"/>
      <protection/>
    </xf>
    <xf numFmtId="178" fontId="2" fillId="0" borderId="13" xfId="85" applyNumberFormat="1" applyFont="1" applyFill="1" applyBorder="1" applyAlignment="1" applyProtection="1">
      <alignment horizontal="center" vertical="center" wrapText="1"/>
      <protection/>
    </xf>
    <xf numFmtId="178" fontId="2" fillId="0" borderId="14" xfId="85" applyNumberFormat="1" applyFont="1" applyFill="1" applyBorder="1" applyAlignment="1" applyProtection="1">
      <alignment horizontal="center" vertical="center" wrapText="1"/>
      <protection/>
    </xf>
    <xf numFmtId="49" fontId="2" fillId="24" borderId="16" xfId="85" applyNumberFormat="1" applyFont="1" applyFill="1" applyBorder="1" applyAlignment="1">
      <alignment horizontal="center" vertical="center" wrapText="1"/>
      <protection/>
    </xf>
    <xf numFmtId="186" fontId="2" fillId="0" borderId="16" xfId="87" applyNumberFormat="1" applyFont="1" applyBorder="1" applyAlignment="1">
      <alignment horizontal="center" vertical="center" wrapText="1"/>
      <protection/>
    </xf>
    <xf numFmtId="49" fontId="2" fillId="0" borderId="16" xfId="85" applyNumberFormat="1" applyFont="1" applyFill="1" applyBorder="1" applyAlignment="1">
      <alignment vertical="center" wrapText="1"/>
      <protection/>
    </xf>
    <xf numFmtId="49" fontId="2" fillId="24" borderId="11" xfId="85" applyNumberFormat="1" applyFont="1" applyFill="1" applyBorder="1" applyAlignment="1">
      <alignment horizontal="center" vertical="center" wrapText="1"/>
      <protection/>
    </xf>
    <xf numFmtId="186" fontId="2" fillId="0" borderId="11" xfId="87" applyNumberFormat="1" applyFont="1" applyBorder="1" applyAlignment="1">
      <alignment horizontal="center" vertical="center" wrapText="1"/>
      <protection/>
    </xf>
    <xf numFmtId="186" fontId="2" fillId="0" borderId="18" xfId="87" applyNumberFormat="1" applyFont="1" applyFill="1" applyBorder="1" applyAlignment="1">
      <alignment horizontal="right" vertical="center" wrapText="1"/>
      <protection/>
    </xf>
    <xf numFmtId="0" fontId="0" fillId="0" borderId="0" xfId="87" applyFill="1">
      <alignment vertical="center"/>
      <protection/>
    </xf>
    <xf numFmtId="178" fontId="2" fillId="0" borderId="18" xfId="87" applyNumberFormat="1" applyFont="1" applyFill="1" applyBorder="1" applyAlignment="1">
      <alignment horizontal="right" vertical="center" wrapText="1"/>
      <protection/>
    </xf>
    <xf numFmtId="186" fontId="2" fillId="0" borderId="18" xfId="87" applyNumberFormat="1" applyFont="1" applyBorder="1" applyAlignment="1">
      <alignment horizontal="right" vertical="center" wrapText="1"/>
      <protection/>
    </xf>
  </cellXfs>
  <cellStyles count="82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百分比_EF4B13E29A0421FAE0430A08200E21FA" xfId="84"/>
    <cellStyle name="常规_0C0E50DD51360000E0530A0804CB2C68" xfId="85"/>
    <cellStyle name="常规_1、政府组成部门预算分析-基本支出" xfId="86"/>
    <cellStyle name="常规_279F34B40C5C011EE0530A0804CCE720" xfId="87"/>
    <cellStyle name="常规_439B6CFEF4310134E0530A0804CB25FB" xfId="88"/>
    <cellStyle name="常规_EE70A06373940074E0430A0804CB0074" xfId="89"/>
    <cellStyle name="常规_439B6D647C250158E0530A0804CC3FF1" xfId="90"/>
    <cellStyle name="常规_442239306334007CE0530A0804CB3F5E" xfId="91"/>
    <cellStyle name="常规_4422630BD59E014AE0530A0804CCCC24" xfId="92"/>
    <cellStyle name="着色 3" xfId="93"/>
    <cellStyle name="着色 4" xfId="94"/>
    <cellStyle name="着色 6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showGridLines="0" showZeros="0" workbookViewId="0" topLeftCell="A13">
      <selection activeCell="C9" sqref="C9:C16"/>
    </sheetView>
  </sheetViews>
  <sheetFormatPr defaultColWidth="6.875" defaultRowHeight="14.25"/>
  <cols>
    <col min="1" max="1" width="3.50390625" style="193" customWidth="1"/>
    <col min="2" max="2" width="14.625" style="193" customWidth="1"/>
    <col min="3" max="3" width="12.625" style="193" customWidth="1"/>
    <col min="4" max="4" width="17.875" style="193" customWidth="1"/>
    <col min="5" max="5" width="11.50390625" style="193" customWidth="1"/>
    <col min="6" max="6" width="9.00390625" style="193" customWidth="1"/>
    <col min="7" max="7" width="10.50390625" style="193" customWidth="1"/>
    <col min="8" max="8" width="10.375" style="193" customWidth="1"/>
    <col min="9" max="9" width="12.625" style="193" customWidth="1"/>
    <col min="10" max="10" width="11.75390625" style="193" customWidth="1"/>
    <col min="11" max="11" width="7.75390625" style="193" customWidth="1"/>
    <col min="12" max="12" width="10.75390625" style="193" customWidth="1"/>
    <col min="13" max="13" width="8.625" style="194" customWidth="1"/>
    <col min="14" max="26" width="6.875" style="192" customWidth="1"/>
    <col min="27" max="244" width="6.875" style="193" customWidth="1"/>
    <col min="245" max="16384" width="6.875" style="193" customWidth="1"/>
  </cols>
  <sheetData>
    <row r="1" spans="1:13" ht="24.75" customHeight="1">
      <c r="A1" s="89"/>
      <c r="B1" s="89"/>
      <c r="C1" s="195"/>
      <c r="D1" s="195"/>
      <c r="E1" s="196"/>
      <c r="F1" s="196"/>
      <c r="G1" s="196"/>
      <c r="H1" s="196"/>
      <c r="I1" s="235"/>
      <c r="J1" s="235"/>
      <c r="K1" s="235"/>
      <c r="L1" s="235"/>
      <c r="M1" s="187" t="s">
        <v>0</v>
      </c>
    </row>
    <row r="2" spans="1:13" ht="24.75" customHeight="1">
      <c r="A2" s="197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13" ht="24.75" customHeight="1">
      <c r="A3" s="198" t="s">
        <v>2</v>
      </c>
      <c r="B3" s="199"/>
      <c r="C3" s="199"/>
      <c r="D3" s="199"/>
      <c r="E3" s="200"/>
      <c r="F3" s="200"/>
      <c r="G3" s="200"/>
      <c r="H3" s="200"/>
      <c r="I3" s="235"/>
      <c r="J3" s="235"/>
      <c r="K3" s="235"/>
      <c r="L3" s="235"/>
      <c r="M3" s="236" t="s">
        <v>3</v>
      </c>
    </row>
    <row r="4" spans="1:13" ht="21" customHeight="1">
      <c r="A4" s="201" t="s">
        <v>4</v>
      </c>
      <c r="B4" s="201"/>
      <c r="C4" s="201"/>
      <c r="D4" s="201" t="s">
        <v>5</v>
      </c>
      <c r="E4" s="201"/>
      <c r="F4" s="202"/>
      <c r="G4" s="202"/>
      <c r="H4" s="201"/>
      <c r="I4" s="201"/>
      <c r="J4" s="201"/>
      <c r="K4" s="201"/>
      <c r="L4" s="201"/>
      <c r="M4" s="237"/>
    </row>
    <row r="5" spans="1:13" ht="21" customHeight="1">
      <c r="A5" s="203" t="s">
        <v>6</v>
      </c>
      <c r="B5" s="203"/>
      <c r="C5" s="203" t="s">
        <v>7</v>
      </c>
      <c r="D5" s="203" t="s">
        <v>8</v>
      </c>
      <c r="E5" s="204" t="s">
        <v>9</v>
      </c>
      <c r="F5" s="205" t="s">
        <v>10</v>
      </c>
      <c r="G5" s="204" t="s">
        <v>11</v>
      </c>
      <c r="H5" s="206" t="s">
        <v>12</v>
      </c>
      <c r="I5" s="238"/>
      <c r="J5" s="238"/>
      <c r="K5" s="238"/>
      <c r="L5" s="238"/>
      <c r="M5" s="239"/>
    </row>
    <row r="6" spans="1:13" ht="23.25" customHeight="1">
      <c r="A6" s="203"/>
      <c r="B6" s="203"/>
      <c r="C6" s="203"/>
      <c r="D6" s="203"/>
      <c r="E6" s="204"/>
      <c r="F6" s="207"/>
      <c r="G6" s="204"/>
      <c r="H6" s="206" t="s">
        <v>13</v>
      </c>
      <c r="I6" s="238"/>
      <c r="J6" s="239"/>
      <c r="K6" s="240" t="s">
        <v>14</v>
      </c>
      <c r="L6" s="240" t="s">
        <v>15</v>
      </c>
      <c r="M6" s="241" t="s">
        <v>16</v>
      </c>
    </row>
    <row r="7" spans="1:13" ht="22.5" customHeight="1">
      <c r="A7" s="203"/>
      <c r="B7" s="203"/>
      <c r="C7" s="203"/>
      <c r="D7" s="203"/>
      <c r="E7" s="204"/>
      <c r="F7" s="208"/>
      <c r="G7" s="204"/>
      <c r="H7" s="209" t="s">
        <v>17</v>
      </c>
      <c r="I7" s="183" t="s">
        <v>18</v>
      </c>
      <c r="J7" s="242" t="s">
        <v>19</v>
      </c>
      <c r="K7" s="243"/>
      <c r="L7" s="243"/>
      <c r="M7" s="244"/>
    </row>
    <row r="8" spans="1:26" s="191" customFormat="1" ht="24.75" customHeight="1">
      <c r="A8" s="210" t="s">
        <v>13</v>
      </c>
      <c r="B8" s="211" t="s">
        <v>17</v>
      </c>
      <c r="C8" s="70">
        <f>SUM(C9:C14)</f>
        <v>14679.77</v>
      </c>
      <c r="D8" s="212" t="s">
        <v>20</v>
      </c>
      <c r="E8" s="213">
        <v>9803.369999999999</v>
      </c>
      <c r="F8" s="213"/>
      <c r="G8" s="213"/>
      <c r="H8" s="213">
        <f>SUM(H9:H11)</f>
        <v>9803.369999999999</v>
      </c>
      <c r="I8" s="213">
        <v>9803.369999999999</v>
      </c>
      <c r="J8" s="213">
        <v>0</v>
      </c>
      <c r="K8" s="213">
        <v>0</v>
      </c>
      <c r="L8" s="213">
        <v>0</v>
      </c>
      <c r="M8" s="245">
        <v>0</v>
      </c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</row>
    <row r="9" spans="1:26" s="191" customFormat="1" ht="24.75" customHeight="1">
      <c r="A9" s="210"/>
      <c r="B9" s="211" t="s">
        <v>21</v>
      </c>
      <c r="C9" s="70">
        <v>12530.77</v>
      </c>
      <c r="D9" s="212" t="s">
        <v>22</v>
      </c>
      <c r="E9" s="214">
        <v>7172.16</v>
      </c>
      <c r="F9" s="214"/>
      <c r="G9" s="214"/>
      <c r="H9" s="214">
        <v>7172.16</v>
      </c>
      <c r="I9" s="214">
        <v>7172.16</v>
      </c>
      <c r="J9" s="214">
        <v>0</v>
      </c>
      <c r="K9" s="214">
        <v>0</v>
      </c>
      <c r="L9" s="214">
        <v>0</v>
      </c>
      <c r="M9" s="245">
        <v>0</v>
      </c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</row>
    <row r="10" spans="1:26" s="191" customFormat="1" ht="24.75" customHeight="1">
      <c r="A10" s="210"/>
      <c r="B10" s="215" t="s">
        <v>23</v>
      </c>
      <c r="C10" s="70"/>
      <c r="D10" s="216" t="s">
        <v>24</v>
      </c>
      <c r="E10" s="70">
        <v>2307.99</v>
      </c>
      <c r="F10" s="70"/>
      <c r="G10" s="70"/>
      <c r="H10" s="70">
        <v>2307.99</v>
      </c>
      <c r="I10" s="70">
        <v>2307.99</v>
      </c>
      <c r="J10" s="70">
        <v>0</v>
      </c>
      <c r="K10" s="70">
        <v>0</v>
      </c>
      <c r="L10" s="70">
        <v>0</v>
      </c>
      <c r="M10" s="247">
        <v>0</v>
      </c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</row>
    <row r="11" spans="1:26" s="191" customFormat="1" ht="24.75" customHeight="1">
      <c r="A11" s="210"/>
      <c r="B11" s="211" t="s">
        <v>25</v>
      </c>
      <c r="C11" s="70"/>
      <c r="D11" s="216" t="s">
        <v>26</v>
      </c>
      <c r="E11" s="70">
        <v>323.22</v>
      </c>
      <c r="F11" s="70"/>
      <c r="G11" s="70"/>
      <c r="H11" s="70">
        <v>323.22</v>
      </c>
      <c r="I11" s="70">
        <v>323.22</v>
      </c>
      <c r="J11" s="70">
        <v>0</v>
      </c>
      <c r="K11" s="70">
        <v>0</v>
      </c>
      <c r="L11" s="70">
        <v>0</v>
      </c>
      <c r="M11" s="247">
        <v>0</v>
      </c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</row>
    <row r="12" spans="1:26" s="191" customFormat="1" ht="24.75" customHeight="1">
      <c r="A12" s="210"/>
      <c r="B12" s="215" t="s">
        <v>27</v>
      </c>
      <c r="C12" s="70"/>
      <c r="D12" s="216" t="s">
        <v>28</v>
      </c>
      <c r="E12" s="214">
        <v>4876.4</v>
      </c>
      <c r="F12" s="214"/>
      <c r="G12" s="214"/>
      <c r="H12" s="214">
        <f aca="true" t="shared" si="0" ref="H12:J12">SUM(H13:H14)</f>
        <v>4876.4</v>
      </c>
      <c r="I12" s="214">
        <f t="shared" si="0"/>
        <v>2727.4</v>
      </c>
      <c r="J12" s="214">
        <f t="shared" si="0"/>
        <v>2149</v>
      </c>
      <c r="K12" s="214">
        <v>0</v>
      </c>
      <c r="L12" s="214">
        <v>0</v>
      </c>
      <c r="M12" s="245">
        <v>0</v>
      </c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</row>
    <row r="13" spans="1:26" s="191" customFormat="1" ht="24.75" customHeight="1">
      <c r="A13" s="210"/>
      <c r="B13" s="215" t="s">
        <v>29</v>
      </c>
      <c r="C13" s="70"/>
      <c r="D13" s="216" t="s">
        <v>30</v>
      </c>
      <c r="E13" s="214">
        <v>2727.4</v>
      </c>
      <c r="F13" s="214"/>
      <c r="G13" s="214"/>
      <c r="H13" s="214">
        <v>2727.4</v>
      </c>
      <c r="I13" s="214">
        <v>2727.4</v>
      </c>
      <c r="J13" s="214">
        <v>0</v>
      </c>
      <c r="K13" s="214">
        <v>0</v>
      </c>
      <c r="L13" s="214">
        <v>0</v>
      </c>
      <c r="M13" s="245">
        <v>0</v>
      </c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</row>
    <row r="14" spans="1:26" s="191" customFormat="1" ht="23.25" customHeight="1">
      <c r="A14" s="210"/>
      <c r="B14" s="217" t="s">
        <v>19</v>
      </c>
      <c r="C14" s="70">
        <v>2149</v>
      </c>
      <c r="D14" s="216" t="s">
        <v>31</v>
      </c>
      <c r="E14" s="214">
        <v>2149</v>
      </c>
      <c r="F14" s="214"/>
      <c r="G14" s="214"/>
      <c r="H14" s="214">
        <v>2149</v>
      </c>
      <c r="I14" s="214"/>
      <c r="J14" s="214">
        <v>2149</v>
      </c>
      <c r="K14" s="214">
        <v>0</v>
      </c>
      <c r="L14" s="214">
        <v>0</v>
      </c>
      <c r="M14" s="245">
        <v>0</v>
      </c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</row>
    <row r="15" spans="1:26" s="191" customFormat="1" ht="23.25" customHeight="1">
      <c r="A15" s="211" t="s">
        <v>14</v>
      </c>
      <c r="B15" s="211"/>
      <c r="C15" s="70"/>
      <c r="D15" s="218" t="s">
        <v>32</v>
      </c>
      <c r="E15" s="214"/>
      <c r="F15" s="214"/>
      <c r="G15" s="214"/>
      <c r="H15" s="214"/>
      <c r="I15" s="214"/>
      <c r="J15" s="214">
        <v>0</v>
      </c>
      <c r="K15" s="214">
        <v>0</v>
      </c>
      <c r="L15" s="214">
        <v>0</v>
      </c>
      <c r="M15" s="245">
        <v>0</v>
      </c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</row>
    <row r="16" spans="1:26" s="191" customFormat="1" ht="23.25" customHeight="1">
      <c r="A16" s="217" t="s">
        <v>15</v>
      </c>
      <c r="B16" s="217"/>
      <c r="C16" s="70"/>
      <c r="D16" s="218" t="s">
        <v>33</v>
      </c>
      <c r="E16" s="214"/>
      <c r="F16" s="214"/>
      <c r="G16" s="214"/>
      <c r="H16" s="214"/>
      <c r="I16" s="214"/>
      <c r="J16" s="214">
        <v>0</v>
      </c>
      <c r="K16" s="214">
        <v>0</v>
      </c>
      <c r="L16" s="214">
        <v>0</v>
      </c>
      <c r="M16" s="245">
        <v>0</v>
      </c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</row>
    <row r="17" spans="1:26" s="191" customFormat="1" ht="23.25" customHeight="1">
      <c r="A17" s="219" t="s">
        <v>16</v>
      </c>
      <c r="B17" s="219"/>
      <c r="C17" s="70"/>
      <c r="D17" s="218" t="s">
        <v>34</v>
      </c>
      <c r="E17" s="214"/>
      <c r="F17" s="214"/>
      <c r="G17" s="214"/>
      <c r="H17" s="214"/>
      <c r="I17" s="214"/>
      <c r="J17" s="214">
        <v>0</v>
      </c>
      <c r="K17" s="214">
        <v>0</v>
      </c>
      <c r="L17" s="214">
        <v>0</v>
      </c>
      <c r="M17" s="245">
        <v>0</v>
      </c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</row>
    <row r="18" spans="1:26" s="191" customFormat="1" ht="23.25" customHeight="1">
      <c r="A18" s="220"/>
      <c r="B18" s="221"/>
      <c r="C18" s="70"/>
      <c r="D18" s="222" t="s">
        <v>35</v>
      </c>
      <c r="E18" s="214"/>
      <c r="F18" s="214"/>
      <c r="G18" s="214"/>
      <c r="H18" s="214"/>
      <c r="I18" s="214"/>
      <c r="J18" s="214">
        <v>0</v>
      </c>
      <c r="K18" s="214">
        <v>0</v>
      </c>
      <c r="L18" s="214">
        <v>0</v>
      </c>
      <c r="M18" s="245">
        <v>0</v>
      </c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</row>
    <row r="19" spans="1:26" s="191" customFormat="1" ht="23.25" customHeight="1">
      <c r="A19" s="223"/>
      <c r="B19" s="224"/>
      <c r="C19" s="70"/>
      <c r="D19" s="225" t="s">
        <v>36</v>
      </c>
      <c r="E19" s="214">
        <v>2149</v>
      </c>
      <c r="F19" s="214"/>
      <c r="G19" s="214"/>
      <c r="H19" s="214">
        <v>2149</v>
      </c>
      <c r="I19" s="214"/>
      <c r="J19" s="214">
        <v>2149</v>
      </c>
      <c r="K19" s="214">
        <v>0</v>
      </c>
      <c r="L19" s="214">
        <v>0</v>
      </c>
      <c r="M19" s="245">
        <v>0</v>
      </c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</row>
    <row r="20" spans="1:26" s="191" customFormat="1" ht="23.25" customHeight="1">
      <c r="A20" s="223" t="s">
        <v>37</v>
      </c>
      <c r="B20" s="224"/>
      <c r="C20" s="70">
        <f>SUM(C9:C14)</f>
        <v>14679.77</v>
      </c>
      <c r="D20" s="225"/>
      <c r="E20" s="226"/>
      <c r="F20" s="226"/>
      <c r="G20" s="226"/>
      <c r="H20" s="226"/>
      <c r="I20" s="226"/>
      <c r="J20" s="226"/>
      <c r="K20" s="226"/>
      <c r="L20" s="226"/>
      <c r="M20" s="245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</row>
    <row r="21" spans="1:26" s="191" customFormat="1" ht="23.25" customHeight="1">
      <c r="A21" s="227" t="s">
        <v>38</v>
      </c>
      <c r="B21" s="228"/>
      <c r="C21" s="229"/>
      <c r="D21" s="225"/>
      <c r="E21" s="213"/>
      <c r="F21" s="213"/>
      <c r="G21" s="213"/>
      <c r="H21" s="230"/>
      <c r="I21" s="213"/>
      <c r="J21" s="213"/>
      <c r="K21" s="213"/>
      <c r="L21" s="213"/>
      <c r="M21" s="245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</row>
    <row r="22" spans="1:26" s="191" customFormat="1" ht="23.25" customHeight="1">
      <c r="A22" s="227" t="s">
        <v>39</v>
      </c>
      <c r="B22" s="228"/>
      <c r="C22" s="229"/>
      <c r="D22" s="212"/>
      <c r="E22" s="213"/>
      <c r="F22" s="213"/>
      <c r="G22" s="213"/>
      <c r="H22" s="230"/>
      <c r="I22" s="213"/>
      <c r="J22" s="213"/>
      <c r="K22" s="213"/>
      <c r="L22" s="213"/>
      <c r="M22" s="245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</row>
    <row r="23" spans="1:13" ht="21" customHeight="1">
      <c r="A23" s="223"/>
      <c r="B23" s="224"/>
      <c r="C23" s="229"/>
      <c r="D23" s="212"/>
      <c r="E23" s="213"/>
      <c r="F23" s="213"/>
      <c r="G23" s="213"/>
      <c r="H23" s="230"/>
      <c r="I23" s="213"/>
      <c r="J23" s="213"/>
      <c r="K23" s="213"/>
      <c r="L23" s="213"/>
      <c r="M23" s="248"/>
    </row>
    <row r="24" spans="1:26" s="191" customFormat="1" ht="23.25" customHeight="1">
      <c r="A24" s="231" t="s">
        <v>40</v>
      </c>
      <c r="B24" s="232"/>
      <c r="C24" s="233">
        <f>C20</f>
        <v>14679.77</v>
      </c>
      <c r="D24" s="234" t="s">
        <v>41</v>
      </c>
      <c r="E24" s="213">
        <f>C24</f>
        <v>14679.77</v>
      </c>
      <c r="F24" s="213"/>
      <c r="G24" s="213"/>
      <c r="H24" s="213">
        <v>14679.77</v>
      </c>
      <c r="I24" s="213">
        <f>I8+I12</f>
        <v>12530.769999999999</v>
      </c>
      <c r="J24" s="213">
        <f>J19</f>
        <v>2149</v>
      </c>
      <c r="K24" s="213">
        <v>0</v>
      </c>
      <c r="L24" s="213">
        <v>0</v>
      </c>
      <c r="M24" s="245">
        <v>0</v>
      </c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</row>
    <row r="25" spans="1:12" ht="14.25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</row>
    <row r="26" spans="1:12" ht="14.2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</row>
    <row r="27" spans="1:12" ht="14.2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</row>
    <row r="28" spans="1:12" ht="14.2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</row>
    <row r="29" spans="1:12" ht="14.2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</row>
    <row r="30" spans="1:12" ht="14.25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</row>
    <row r="31" spans="1:12" ht="14.2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</row>
    <row r="32" spans="1:12" ht="14.2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</row>
    <row r="33" s="192" customFormat="1" ht="14.25">
      <c r="M33" s="194"/>
    </row>
  </sheetData>
  <sheetProtection formatCells="0" formatColumns="0" formatRows="0"/>
  <mergeCells count="23">
    <mergeCell ref="A1:B1"/>
    <mergeCell ref="A2:M2"/>
    <mergeCell ref="A3:D3"/>
    <mergeCell ref="H5:M5"/>
    <mergeCell ref="H6:J6"/>
    <mergeCell ref="A17:B17"/>
    <mergeCell ref="A18:B18"/>
    <mergeCell ref="A19:B19"/>
    <mergeCell ref="A20:B20"/>
    <mergeCell ref="A21:B21"/>
    <mergeCell ref="A22:B22"/>
    <mergeCell ref="A23:B23"/>
    <mergeCell ref="A24:B24"/>
    <mergeCell ref="A8:A14"/>
    <mergeCell ref="C5:C7"/>
    <mergeCell ref="D5:D7"/>
    <mergeCell ref="E5:E7"/>
    <mergeCell ref="F5:F7"/>
    <mergeCell ref="G5:G7"/>
    <mergeCell ref="K6:K7"/>
    <mergeCell ref="L6:L7"/>
    <mergeCell ref="M6:M7"/>
    <mergeCell ref="A5:B7"/>
  </mergeCells>
  <printOptions horizontalCentered="1"/>
  <pageMargins left="0" right="0" top="0.2" bottom="0.79" header="0.51" footer="0.5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showGridLines="0" showZeros="0" workbookViewId="0" topLeftCell="A1">
      <selection activeCell="F8" sqref="F8:F72"/>
    </sheetView>
  </sheetViews>
  <sheetFormatPr defaultColWidth="7.25390625" defaultRowHeight="14.25"/>
  <cols>
    <col min="1" max="1" width="7.25390625" style="157" customWidth="1"/>
    <col min="2" max="3" width="6.375" style="157" customWidth="1"/>
    <col min="4" max="4" width="23.50390625" style="157" customWidth="1"/>
    <col min="5" max="5" width="10.50390625" style="157" customWidth="1"/>
    <col min="6" max="6" width="8.875" style="157" customWidth="1"/>
    <col min="7" max="8" width="10.50390625" style="157" customWidth="1"/>
    <col min="9" max="9" width="9.875" style="157" customWidth="1"/>
    <col min="10" max="10" width="10.50390625" style="157" customWidth="1"/>
    <col min="11" max="11" width="8.00390625" style="157" customWidth="1"/>
    <col min="12" max="13" width="6.75390625" style="157" customWidth="1"/>
    <col min="14" max="14" width="8.125" style="157" customWidth="1"/>
    <col min="15" max="16" width="6.50390625" style="157" customWidth="1"/>
    <col min="17" max="17" width="7.25390625" style="157" customWidth="1"/>
    <col min="18" max="18" width="9.625" style="157" customWidth="1"/>
    <col min="19" max="251" width="7.25390625" style="157" customWidth="1"/>
    <col min="252" max="16384" width="7.25390625" style="157" customWidth="1"/>
  </cols>
  <sheetData>
    <row r="1" spans="1:18" ht="25.5" customHeight="1">
      <c r="A1" s="158"/>
      <c r="B1" s="158"/>
      <c r="C1" s="159"/>
      <c r="D1" s="160"/>
      <c r="E1" s="160"/>
      <c r="F1" s="160"/>
      <c r="G1" s="161"/>
      <c r="H1" s="161"/>
      <c r="I1" s="161"/>
      <c r="J1" s="161"/>
      <c r="K1" s="161"/>
      <c r="R1" s="187" t="s">
        <v>42</v>
      </c>
    </row>
    <row r="2" spans="1:18" ht="25.5" customHeight="1">
      <c r="A2" s="162" t="s">
        <v>43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</row>
    <row r="3" spans="1:18" ht="25.5" customHeight="1">
      <c r="A3" s="163" t="s">
        <v>2</v>
      </c>
      <c r="B3" s="164"/>
      <c r="C3" s="164"/>
      <c r="D3" s="164"/>
      <c r="F3" s="165"/>
      <c r="G3" s="161"/>
      <c r="H3" s="161"/>
      <c r="I3" s="161"/>
      <c r="J3" s="161"/>
      <c r="K3" s="161"/>
      <c r="R3" s="188" t="s">
        <v>3</v>
      </c>
    </row>
    <row r="4" spans="1:18" ht="23.25" customHeight="1">
      <c r="A4" s="166" t="s">
        <v>44</v>
      </c>
      <c r="B4" s="166"/>
      <c r="C4" s="166"/>
      <c r="D4" s="167" t="s">
        <v>45</v>
      </c>
      <c r="E4" s="167" t="s">
        <v>46</v>
      </c>
      <c r="F4" s="168" t="s">
        <v>13</v>
      </c>
      <c r="G4" s="168"/>
      <c r="H4" s="168"/>
      <c r="I4" s="168"/>
      <c r="J4" s="168"/>
      <c r="K4" s="168"/>
      <c r="L4" s="182" t="s">
        <v>14</v>
      </c>
      <c r="M4" s="182" t="s">
        <v>15</v>
      </c>
      <c r="N4" s="182" t="s">
        <v>47</v>
      </c>
      <c r="O4" s="182" t="s">
        <v>48</v>
      </c>
      <c r="P4" s="182" t="s">
        <v>11</v>
      </c>
      <c r="Q4" s="182" t="s">
        <v>10</v>
      </c>
      <c r="R4" s="189" t="s">
        <v>16</v>
      </c>
    </row>
    <row r="5" spans="1:18" ht="34.5" customHeight="1">
      <c r="A5" s="169" t="s">
        <v>49</v>
      </c>
      <c r="B5" s="170" t="s">
        <v>50</v>
      </c>
      <c r="C5" s="171" t="s">
        <v>51</v>
      </c>
      <c r="D5" s="167"/>
      <c r="E5" s="167"/>
      <c r="F5" s="172" t="s">
        <v>21</v>
      </c>
      <c r="G5" s="173" t="s">
        <v>52</v>
      </c>
      <c r="H5" s="173" t="s">
        <v>25</v>
      </c>
      <c r="I5" s="183" t="s">
        <v>53</v>
      </c>
      <c r="J5" s="173" t="s">
        <v>29</v>
      </c>
      <c r="K5" s="184" t="s">
        <v>19</v>
      </c>
      <c r="L5" s="185"/>
      <c r="M5" s="185"/>
      <c r="N5" s="185"/>
      <c r="O5" s="185"/>
      <c r="P5" s="185"/>
      <c r="Q5" s="185"/>
      <c r="R5" s="190"/>
    </row>
    <row r="6" spans="1:18" ht="20.25" customHeight="1">
      <c r="A6" s="174" t="s">
        <v>54</v>
      </c>
      <c r="B6" s="175" t="s">
        <v>54</v>
      </c>
      <c r="C6" s="175" t="s">
        <v>54</v>
      </c>
      <c r="D6" s="176" t="s">
        <v>54</v>
      </c>
      <c r="E6" s="177">
        <v>1</v>
      </c>
      <c r="F6" s="177">
        <v>2</v>
      </c>
      <c r="G6" s="177">
        <v>3</v>
      </c>
      <c r="H6" s="177">
        <v>4</v>
      </c>
      <c r="I6" s="177">
        <v>5</v>
      </c>
      <c r="J6" s="177">
        <v>6</v>
      </c>
      <c r="K6" s="177">
        <v>7</v>
      </c>
      <c r="L6" s="177">
        <v>8</v>
      </c>
      <c r="M6" s="177">
        <v>9</v>
      </c>
      <c r="N6" s="177">
        <v>10</v>
      </c>
      <c r="O6" s="177">
        <v>11</v>
      </c>
      <c r="P6" s="177">
        <v>12</v>
      </c>
      <c r="Q6" s="177">
        <v>13</v>
      </c>
      <c r="R6" s="177">
        <v>14</v>
      </c>
    </row>
    <row r="7" spans="1:18" s="156" customFormat="1" ht="23.25" customHeight="1">
      <c r="A7" s="178"/>
      <c r="B7" s="178"/>
      <c r="C7" s="178"/>
      <c r="D7" s="179" t="s">
        <v>9</v>
      </c>
      <c r="E7" s="180">
        <f>F7+K7</f>
        <v>14679.77</v>
      </c>
      <c r="F7" s="180">
        <v>12530.77</v>
      </c>
      <c r="G7" s="180">
        <v>0</v>
      </c>
      <c r="H7" s="180">
        <v>0</v>
      </c>
      <c r="I7" s="180">
        <v>0</v>
      </c>
      <c r="J7" s="180">
        <v>0</v>
      </c>
      <c r="K7" s="180">
        <v>2149</v>
      </c>
      <c r="L7" s="180">
        <v>0</v>
      </c>
      <c r="M7" s="186">
        <v>0</v>
      </c>
      <c r="N7" s="186">
        <v>0</v>
      </c>
      <c r="O7" s="186">
        <v>0</v>
      </c>
      <c r="P7" s="186"/>
      <c r="Q7" s="186"/>
      <c r="R7" s="186"/>
    </row>
    <row r="8" spans="1:18" s="156" customFormat="1" ht="23.25" customHeight="1">
      <c r="A8" s="178">
        <v>204</v>
      </c>
      <c r="B8" s="178" t="s">
        <v>55</v>
      </c>
      <c r="C8" s="178" t="s">
        <v>56</v>
      </c>
      <c r="D8" s="179" t="s">
        <v>57</v>
      </c>
      <c r="E8" s="180">
        <f>F8+K8</f>
        <v>7603.6</v>
      </c>
      <c r="F8" s="180">
        <v>7603.6</v>
      </c>
      <c r="G8" s="180"/>
      <c r="H8" s="180"/>
      <c r="I8" s="180"/>
      <c r="J8" s="180"/>
      <c r="K8" s="180"/>
      <c r="L8" s="180"/>
      <c r="M8" s="186"/>
      <c r="N8" s="186"/>
      <c r="O8" s="186"/>
      <c r="P8" s="186"/>
      <c r="Q8" s="186"/>
      <c r="R8" s="186"/>
    </row>
    <row r="9" spans="1:18" s="156" customFormat="1" ht="23.25" customHeight="1">
      <c r="A9" s="178">
        <v>204</v>
      </c>
      <c r="B9" s="178" t="s">
        <v>55</v>
      </c>
      <c r="C9" s="178" t="s">
        <v>58</v>
      </c>
      <c r="D9" s="179" t="s">
        <v>59</v>
      </c>
      <c r="E9" s="180">
        <f aca="true" t="shared" si="0" ref="E9:E22">F9+K9</f>
        <v>2365</v>
      </c>
      <c r="F9" s="180">
        <v>1023</v>
      </c>
      <c r="G9" s="180"/>
      <c r="H9" s="180"/>
      <c r="I9" s="180"/>
      <c r="J9" s="180"/>
      <c r="K9" s="180">
        <v>1342</v>
      </c>
      <c r="L9" s="180"/>
      <c r="M9" s="186"/>
      <c r="N9" s="186"/>
      <c r="O9" s="186"/>
      <c r="P9" s="186"/>
      <c r="Q9" s="186"/>
      <c r="R9" s="186"/>
    </row>
    <row r="10" spans="1:18" s="156" customFormat="1" ht="23.25" customHeight="1">
      <c r="A10" s="178">
        <v>204</v>
      </c>
      <c r="B10" s="178" t="s">
        <v>55</v>
      </c>
      <c r="C10" s="178" t="s">
        <v>60</v>
      </c>
      <c r="D10" s="179" t="s">
        <v>61</v>
      </c>
      <c r="E10" s="180">
        <f t="shared" si="0"/>
        <v>175</v>
      </c>
      <c r="F10" s="180">
        <v>175</v>
      </c>
      <c r="G10" s="180"/>
      <c r="H10" s="180"/>
      <c r="I10" s="180"/>
      <c r="J10" s="180"/>
      <c r="K10" s="180"/>
      <c r="L10" s="180"/>
      <c r="M10" s="186"/>
      <c r="N10" s="186"/>
      <c r="O10" s="186"/>
      <c r="P10" s="186"/>
      <c r="Q10" s="186"/>
      <c r="R10" s="186"/>
    </row>
    <row r="11" spans="1:18" s="156" customFormat="1" ht="23.25" customHeight="1">
      <c r="A11" s="178">
        <v>204</v>
      </c>
      <c r="B11" s="178" t="s">
        <v>55</v>
      </c>
      <c r="C11" s="178" t="s">
        <v>62</v>
      </c>
      <c r="D11" s="179" t="s">
        <v>63</v>
      </c>
      <c r="E11" s="180">
        <f t="shared" si="0"/>
        <v>1267</v>
      </c>
      <c r="F11" s="180">
        <v>460</v>
      </c>
      <c r="G11" s="180"/>
      <c r="H11" s="180"/>
      <c r="I11" s="180"/>
      <c r="J11" s="180"/>
      <c r="K11" s="180">
        <v>807</v>
      </c>
      <c r="L11" s="180"/>
      <c r="M11" s="186"/>
      <c r="N11" s="186"/>
      <c r="O11" s="186"/>
      <c r="P11" s="186"/>
      <c r="Q11" s="186"/>
      <c r="R11" s="186"/>
    </row>
    <row r="12" spans="1:18" s="156" customFormat="1" ht="23.25" customHeight="1">
      <c r="A12" s="178">
        <v>204</v>
      </c>
      <c r="B12" s="178" t="s">
        <v>55</v>
      </c>
      <c r="C12" s="178" t="s">
        <v>64</v>
      </c>
      <c r="D12" s="179" t="s">
        <v>65</v>
      </c>
      <c r="E12" s="180">
        <f t="shared" si="0"/>
        <v>280</v>
      </c>
      <c r="F12" s="180">
        <v>280</v>
      </c>
      <c r="G12" s="180"/>
      <c r="H12" s="180"/>
      <c r="I12" s="180"/>
      <c r="J12" s="180"/>
      <c r="K12" s="180"/>
      <c r="L12" s="180"/>
      <c r="M12" s="186"/>
      <c r="N12" s="186"/>
      <c r="O12" s="186"/>
      <c r="P12" s="186"/>
      <c r="Q12" s="186"/>
      <c r="R12" s="186"/>
    </row>
    <row r="13" spans="1:18" s="156" customFormat="1" ht="23.25" customHeight="1">
      <c r="A13" s="178">
        <v>204</v>
      </c>
      <c r="B13" s="178" t="s">
        <v>55</v>
      </c>
      <c r="C13" s="178" t="s">
        <v>66</v>
      </c>
      <c r="D13" s="179" t="s">
        <v>67</v>
      </c>
      <c r="E13" s="180">
        <f t="shared" si="0"/>
        <v>100</v>
      </c>
      <c r="F13" s="180">
        <v>100</v>
      </c>
      <c r="G13" s="180"/>
      <c r="H13" s="180"/>
      <c r="I13" s="180"/>
      <c r="J13" s="180"/>
      <c r="K13" s="180"/>
      <c r="L13" s="180"/>
      <c r="M13" s="186"/>
      <c r="N13" s="186"/>
      <c r="O13" s="186"/>
      <c r="P13" s="186"/>
      <c r="Q13" s="186"/>
      <c r="R13" s="186"/>
    </row>
    <row r="14" spans="1:18" s="156" customFormat="1" ht="23.25" customHeight="1">
      <c r="A14" s="178">
        <v>204</v>
      </c>
      <c r="B14" s="178" t="s">
        <v>55</v>
      </c>
      <c r="C14" s="178">
        <v>11</v>
      </c>
      <c r="D14" s="179" t="s">
        <v>68</v>
      </c>
      <c r="E14" s="180">
        <f t="shared" si="0"/>
        <v>96.75</v>
      </c>
      <c r="F14" s="180">
        <f>65+31.75</f>
        <v>96.75</v>
      </c>
      <c r="G14" s="180"/>
      <c r="H14" s="180"/>
      <c r="I14" s="180"/>
      <c r="J14" s="180"/>
      <c r="K14" s="180"/>
      <c r="L14" s="180"/>
      <c r="M14" s="186"/>
      <c r="N14" s="186"/>
      <c r="O14" s="186"/>
      <c r="P14" s="186"/>
      <c r="Q14" s="186"/>
      <c r="R14" s="186"/>
    </row>
    <row r="15" spans="1:18" s="156" customFormat="1" ht="23.25" customHeight="1">
      <c r="A15" s="178">
        <v>204</v>
      </c>
      <c r="B15" s="178" t="s">
        <v>55</v>
      </c>
      <c r="C15" s="178">
        <v>13</v>
      </c>
      <c r="D15" s="179" t="s">
        <v>69</v>
      </c>
      <c r="E15" s="180">
        <f t="shared" si="0"/>
        <v>280</v>
      </c>
      <c r="F15" s="180">
        <v>280</v>
      </c>
      <c r="G15" s="180"/>
      <c r="H15" s="180"/>
      <c r="I15" s="180"/>
      <c r="J15" s="180"/>
      <c r="K15" s="180"/>
      <c r="L15" s="180"/>
      <c r="M15" s="186"/>
      <c r="N15" s="186"/>
      <c r="O15" s="186"/>
      <c r="P15" s="186"/>
      <c r="Q15" s="186"/>
      <c r="R15" s="186"/>
    </row>
    <row r="16" spans="1:18" s="156" customFormat="1" ht="23.25" customHeight="1">
      <c r="A16" s="178">
        <v>204</v>
      </c>
      <c r="B16" s="178" t="s">
        <v>55</v>
      </c>
      <c r="C16" s="178">
        <v>14</v>
      </c>
      <c r="D16" s="179" t="s">
        <v>70</v>
      </c>
      <c r="E16" s="180">
        <f t="shared" si="0"/>
        <v>120</v>
      </c>
      <c r="F16" s="180">
        <v>120</v>
      </c>
      <c r="G16" s="180"/>
      <c r="H16" s="180"/>
      <c r="I16" s="180"/>
      <c r="J16" s="180"/>
      <c r="K16" s="180"/>
      <c r="L16" s="180"/>
      <c r="M16" s="186"/>
      <c r="N16" s="186"/>
      <c r="O16" s="186"/>
      <c r="P16" s="186"/>
      <c r="Q16" s="186"/>
      <c r="R16" s="186"/>
    </row>
    <row r="17" spans="1:18" s="156" customFormat="1" ht="23.25" customHeight="1">
      <c r="A17" s="178">
        <v>204</v>
      </c>
      <c r="B17" s="178" t="s">
        <v>55</v>
      </c>
      <c r="C17" s="178">
        <v>15</v>
      </c>
      <c r="D17" s="179" t="s">
        <v>71</v>
      </c>
      <c r="E17" s="180">
        <f t="shared" si="0"/>
        <v>110</v>
      </c>
      <c r="F17" s="180">
        <v>110</v>
      </c>
      <c r="G17" s="180"/>
      <c r="H17" s="180"/>
      <c r="I17" s="180"/>
      <c r="J17" s="180"/>
      <c r="K17" s="180"/>
      <c r="L17" s="180"/>
      <c r="M17" s="186"/>
      <c r="N17" s="186"/>
      <c r="O17" s="186"/>
      <c r="P17" s="186"/>
      <c r="Q17" s="186"/>
      <c r="R17" s="186"/>
    </row>
    <row r="18" spans="1:18" s="156" customFormat="1" ht="23.25" customHeight="1">
      <c r="A18" s="178">
        <v>204</v>
      </c>
      <c r="B18" s="178" t="s">
        <v>55</v>
      </c>
      <c r="C18" s="178">
        <v>16</v>
      </c>
      <c r="D18" s="179" t="s">
        <v>72</v>
      </c>
      <c r="E18" s="180">
        <f t="shared" si="0"/>
        <v>245</v>
      </c>
      <c r="F18" s="180">
        <v>245</v>
      </c>
      <c r="G18" s="180"/>
      <c r="H18" s="180"/>
      <c r="I18" s="180"/>
      <c r="J18" s="180"/>
      <c r="K18" s="180"/>
      <c r="L18" s="180"/>
      <c r="M18" s="186"/>
      <c r="N18" s="186"/>
      <c r="O18" s="186"/>
      <c r="P18" s="186"/>
      <c r="Q18" s="186"/>
      <c r="R18" s="186"/>
    </row>
    <row r="19" spans="1:18" s="156" customFormat="1" ht="23.25" customHeight="1">
      <c r="A19" s="178">
        <v>204</v>
      </c>
      <c r="B19" s="178" t="s">
        <v>55</v>
      </c>
      <c r="C19" s="178">
        <v>18</v>
      </c>
      <c r="D19" s="179" t="s">
        <v>73</v>
      </c>
      <c r="E19" s="180">
        <f t="shared" si="0"/>
        <v>120</v>
      </c>
      <c r="F19" s="180">
        <v>120</v>
      </c>
      <c r="G19" s="180"/>
      <c r="H19" s="180"/>
      <c r="I19" s="180"/>
      <c r="J19" s="180"/>
      <c r="K19" s="180"/>
      <c r="L19" s="180"/>
      <c r="M19" s="186"/>
      <c r="N19" s="186"/>
      <c r="O19" s="186"/>
      <c r="P19" s="186"/>
      <c r="Q19" s="186"/>
      <c r="R19" s="186"/>
    </row>
    <row r="20" spans="1:18" s="156" customFormat="1" ht="23.25" customHeight="1">
      <c r="A20" s="178">
        <v>204</v>
      </c>
      <c r="B20" s="178" t="s">
        <v>55</v>
      </c>
      <c r="C20" s="178">
        <v>19</v>
      </c>
      <c r="D20" s="179" t="s">
        <v>74</v>
      </c>
      <c r="E20" s="180">
        <f t="shared" si="0"/>
        <v>200</v>
      </c>
      <c r="F20" s="180">
        <v>200</v>
      </c>
      <c r="G20" s="180"/>
      <c r="H20" s="180"/>
      <c r="I20" s="180"/>
      <c r="J20" s="180"/>
      <c r="K20" s="180"/>
      <c r="L20" s="180"/>
      <c r="M20" s="186"/>
      <c r="N20" s="186"/>
      <c r="O20" s="186"/>
      <c r="P20" s="186"/>
      <c r="Q20" s="186"/>
      <c r="R20" s="186"/>
    </row>
    <row r="21" spans="1:18" ht="23.25" customHeight="1">
      <c r="A21" s="181">
        <v>204</v>
      </c>
      <c r="B21" s="178" t="s">
        <v>55</v>
      </c>
      <c r="C21" s="178">
        <v>99</v>
      </c>
      <c r="D21" s="179" t="s">
        <v>75</v>
      </c>
      <c r="E21" s="180">
        <f t="shared" si="0"/>
        <v>150</v>
      </c>
      <c r="F21" s="180">
        <v>150</v>
      </c>
      <c r="G21" s="180">
        <v>0</v>
      </c>
      <c r="H21" s="180">
        <v>0</v>
      </c>
      <c r="I21" s="180">
        <v>0</v>
      </c>
      <c r="J21" s="180">
        <v>0</v>
      </c>
      <c r="K21" s="180">
        <v>0</v>
      </c>
      <c r="L21" s="180">
        <v>0</v>
      </c>
      <c r="M21" s="186">
        <v>0</v>
      </c>
      <c r="N21" s="186">
        <v>0</v>
      </c>
      <c r="O21" s="186">
        <v>0</v>
      </c>
      <c r="P21" s="186"/>
      <c r="Q21" s="186"/>
      <c r="R21" s="186"/>
    </row>
    <row r="22" spans="1:18" ht="23.25" customHeight="1">
      <c r="A22" s="178" t="s">
        <v>76</v>
      </c>
      <c r="B22" s="178" t="s">
        <v>60</v>
      </c>
      <c r="C22" s="178" t="s">
        <v>56</v>
      </c>
      <c r="D22" s="146" t="s">
        <v>77</v>
      </c>
      <c r="E22" s="180">
        <f t="shared" si="0"/>
        <v>130.28</v>
      </c>
      <c r="F22" s="180">
        <v>130.28</v>
      </c>
      <c r="G22" s="180">
        <v>0</v>
      </c>
      <c r="H22" s="180">
        <v>0</v>
      </c>
      <c r="I22" s="180">
        <v>0</v>
      </c>
      <c r="J22" s="180">
        <v>0</v>
      </c>
      <c r="K22" s="180">
        <v>0</v>
      </c>
      <c r="L22" s="180">
        <v>0</v>
      </c>
      <c r="M22" s="186">
        <v>0</v>
      </c>
      <c r="N22" s="186">
        <v>0</v>
      </c>
      <c r="O22" s="186">
        <v>0</v>
      </c>
      <c r="P22" s="186"/>
      <c r="Q22" s="186"/>
      <c r="R22" s="186"/>
    </row>
    <row r="23" spans="1:18" ht="23.25" customHeight="1">
      <c r="A23" s="178" t="s">
        <v>76</v>
      </c>
      <c r="B23" s="178" t="s">
        <v>60</v>
      </c>
      <c r="C23" s="178" t="s">
        <v>55</v>
      </c>
      <c r="D23" s="179" t="s">
        <v>78</v>
      </c>
      <c r="E23" s="180">
        <f aca="true" t="shared" si="1" ref="E20:E27">F23+K23</f>
        <v>0</v>
      </c>
      <c r="F23" s="180"/>
      <c r="G23" s="180">
        <v>0</v>
      </c>
      <c r="H23" s="180">
        <v>0</v>
      </c>
      <c r="I23" s="180">
        <v>0</v>
      </c>
      <c r="J23" s="180">
        <v>0</v>
      </c>
      <c r="K23" s="180">
        <v>0</v>
      </c>
      <c r="L23" s="180">
        <v>0</v>
      </c>
      <c r="M23" s="186">
        <v>0</v>
      </c>
      <c r="N23" s="186">
        <v>0</v>
      </c>
      <c r="O23" s="186">
        <v>0</v>
      </c>
      <c r="P23" s="186">
        <v>0</v>
      </c>
      <c r="Q23" s="186">
        <v>0</v>
      </c>
      <c r="R23" s="186">
        <v>0</v>
      </c>
    </row>
    <row r="24" spans="1:18" ht="23.25" customHeight="1">
      <c r="A24" s="178" t="s">
        <v>76</v>
      </c>
      <c r="B24" s="178" t="s">
        <v>60</v>
      </c>
      <c r="C24" s="178" t="s">
        <v>60</v>
      </c>
      <c r="D24" s="179" t="s">
        <v>79</v>
      </c>
      <c r="E24" s="180">
        <v>902.26</v>
      </c>
      <c r="F24" s="180">
        <v>902.26</v>
      </c>
      <c r="G24" s="180">
        <v>0</v>
      </c>
      <c r="H24" s="180">
        <v>0</v>
      </c>
      <c r="I24" s="180">
        <v>0</v>
      </c>
      <c r="J24" s="180">
        <v>0</v>
      </c>
      <c r="K24" s="180">
        <v>0</v>
      </c>
      <c r="L24" s="180">
        <v>0</v>
      </c>
      <c r="M24" s="186">
        <v>0</v>
      </c>
      <c r="N24" s="186">
        <v>0</v>
      </c>
      <c r="O24" s="186">
        <v>0</v>
      </c>
      <c r="P24" s="186">
        <v>0</v>
      </c>
      <c r="Q24" s="186">
        <v>0</v>
      </c>
      <c r="R24" s="186">
        <v>0</v>
      </c>
    </row>
    <row r="25" spans="1:18" ht="23.25" customHeight="1">
      <c r="A25" s="178" t="s">
        <v>80</v>
      </c>
      <c r="B25" s="178" t="s">
        <v>81</v>
      </c>
      <c r="C25" s="178" t="s">
        <v>56</v>
      </c>
      <c r="D25" s="179" t="s">
        <v>82</v>
      </c>
      <c r="E25" s="180">
        <f t="shared" si="1"/>
        <v>270.68</v>
      </c>
      <c r="F25" s="180">
        <v>270.68</v>
      </c>
      <c r="G25" s="180">
        <v>0</v>
      </c>
      <c r="H25" s="180">
        <v>0</v>
      </c>
      <c r="I25" s="180">
        <v>0</v>
      </c>
      <c r="J25" s="180">
        <v>0</v>
      </c>
      <c r="K25" s="180">
        <v>0</v>
      </c>
      <c r="L25" s="180">
        <v>0</v>
      </c>
      <c r="M25" s="186">
        <v>0</v>
      </c>
      <c r="N25" s="186">
        <v>0</v>
      </c>
      <c r="O25" s="186">
        <v>0</v>
      </c>
      <c r="P25" s="186">
        <v>0</v>
      </c>
      <c r="Q25" s="186">
        <v>0</v>
      </c>
      <c r="R25" s="186">
        <v>0</v>
      </c>
    </row>
    <row r="26" spans="1:18" ht="23.25" customHeight="1">
      <c r="A26" s="178" t="s">
        <v>80</v>
      </c>
      <c r="B26" s="178" t="s">
        <v>81</v>
      </c>
      <c r="C26" s="178" t="s">
        <v>55</v>
      </c>
      <c r="D26" s="179" t="s">
        <v>83</v>
      </c>
      <c r="E26" s="180">
        <f t="shared" si="1"/>
        <v>0</v>
      </c>
      <c r="F26" s="180"/>
      <c r="G26" s="180">
        <v>0</v>
      </c>
      <c r="H26" s="180">
        <v>0</v>
      </c>
      <c r="I26" s="180">
        <v>0</v>
      </c>
      <c r="J26" s="180">
        <v>0</v>
      </c>
      <c r="K26" s="180">
        <v>0</v>
      </c>
      <c r="L26" s="180">
        <v>0</v>
      </c>
      <c r="M26" s="186">
        <v>0</v>
      </c>
      <c r="N26" s="186">
        <v>0</v>
      </c>
      <c r="O26" s="186">
        <v>0</v>
      </c>
      <c r="P26" s="186">
        <v>0</v>
      </c>
      <c r="Q26" s="186">
        <v>0</v>
      </c>
      <c r="R26" s="186">
        <v>0</v>
      </c>
    </row>
    <row r="27" spans="1:18" ht="23.25" customHeight="1">
      <c r="A27" s="178" t="s">
        <v>84</v>
      </c>
      <c r="B27" s="178" t="s">
        <v>55</v>
      </c>
      <c r="C27" s="178" t="s">
        <v>56</v>
      </c>
      <c r="D27" s="179" t="s">
        <v>85</v>
      </c>
      <c r="E27" s="180">
        <f t="shared" si="1"/>
        <v>264.2</v>
      </c>
      <c r="F27" s="180">
        <v>264.2</v>
      </c>
      <c r="G27" s="180">
        <v>0</v>
      </c>
      <c r="H27" s="180">
        <v>0</v>
      </c>
      <c r="I27" s="180">
        <v>0</v>
      </c>
      <c r="J27" s="180">
        <v>0</v>
      </c>
      <c r="K27" s="180">
        <v>0</v>
      </c>
      <c r="L27" s="180">
        <v>0</v>
      </c>
      <c r="M27" s="186">
        <v>0</v>
      </c>
      <c r="N27" s="186">
        <v>0</v>
      </c>
      <c r="O27" s="186">
        <v>0</v>
      </c>
      <c r="P27" s="186">
        <v>0</v>
      </c>
      <c r="Q27" s="186">
        <v>0</v>
      </c>
      <c r="R27" s="186">
        <v>0</v>
      </c>
    </row>
  </sheetData>
  <sheetProtection formatCells="0" formatColumns="0" formatRows="0"/>
  <mergeCells count="12">
    <mergeCell ref="A2:R2"/>
    <mergeCell ref="A3:D3"/>
    <mergeCell ref="F4:K4"/>
    <mergeCell ref="D4:D5"/>
    <mergeCell ref="E4:E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39" right="0.39" top="0.39" bottom="0.39" header="0" footer="0"/>
  <pageSetup fitToHeight="1" fitToWidth="1" horizontalDpi="360" verticalDpi="36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showGridLines="0" showZeros="0" workbookViewId="0" topLeftCell="A7">
      <selection activeCell="H19" sqref="H19:J19"/>
    </sheetView>
  </sheetViews>
  <sheetFormatPr defaultColWidth="7.25390625" defaultRowHeight="14.25"/>
  <cols>
    <col min="1" max="1" width="6.875" style="113" customWidth="1"/>
    <col min="2" max="3" width="5.875" style="113" customWidth="1"/>
    <col min="4" max="4" width="23.625" style="113" customWidth="1"/>
    <col min="5" max="5" width="12.75390625" style="114" customWidth="1"/>
    <col min="6" max="6" width="13.375" style="114" customWidth="1"/>
    <col min="7" max="7" width="11.875" style="113" customWidth="1"/>
    <col min="8" max="8" width="11.75390625" style="115" customWidth="1"/>
    <col min="9" max="9" width="10.875" style="113" customWidth="1"/>
    <col min="10" max="10" width="12.125" style="113" customWidth="1"/>
    <col min="11" max="242" width="7.25390625" style="113" customWidth="1"/>
    <col min="243" max="16384" width="7.25390625" style="113" customWidth="1"/>
  </cols>
  <sheetData>
    <row r="1" spans="1:10" ht="25.5" customHeight="1">
      <c r="A1" s="116"/>
      <c r="B1" s="116"/>
      <c r="C1" s="117"/>
      <c r="D1" s="118"/>
      <c r="E1" s="119"/>
      <c r="F1" s="119"/>
      <c r="G1" s="119"/>
      <c r="H1" s="120"/>
      <c r="I1" s="119"/>
      <c r="J1" s="119" t="s">
        <v>86</v>
      </c>
    </row>
    <row r="2" spans="1:10" ht="21.75" customHeight="1">
      <c r="A2" s="121" t="s">
        <v>87</v>
      </c>
      <c r="B2" s="121"/>
      <c r="C2" s="121"/>
      <c r="D2" s="121"/>
      <c r="E2" s="122"/>
      <c r="F2" s="122"/>
      <c r="G2" s="121"/>
      <c r="H2" s="123"/>
      <c r="I2" s="121"/>
      <c r="J2" s="121"/>
    </row>
    <row r="3" spans="1:10" ht="25.5" customHeight="1">
      <c r="A3" s="124" t="s">
        <v>2</v>
      </c>
      <c r="B3" s="125"/>
      <c r="C3" s="125"/>
      <c r="D3" s="125"/>
      <c r="E3" s="119"/>
      <c r="F3" s="126"/>
      <c r="G3" s="126"/>
      <c r="H3" s="127"/>
      <c r="I3" s="126"/>
      <c r="J3" s="81" t="s">
        <v>3</v>
      </c>
    </row>
    <row r="4" spans="1:10" ht="25.5" customHeight="1">
      <c r="A4" s="128" t="s">
        <v>44</v>
      </c>
      <c r="B4" s="129"/>
      <c r="C4" s="129"/>
      <c r="D4" s="130" t="s">
        <v>45</v>
      </c>
      <c r="E4" s="131" t="s">
        <v>46</v>
      </c>
      <c r="F4" s="132" t="s">
        <v>88</v>
      </c>
      <c r="G4" s="133"/>
      <c r="H4" s="134"/>
      <c r="I4" s="151"/>
      <c r="J4" s="152" t="s">
        <v>89</v>
      </c>
    </row>
    <row r="5" spans="1:10" ht="25.5" customHeight="1">
      <c r="A5" s="135" t="s">
        <v>49</v>
      </c>
      <c r="B5" s="136" t="s">
        <v>50</v>
      </c>
      <c r="C5" s="136" t="s">
        <v>51</v>
      </c>
      <c r="D5" s="130"/>
      <c r="E5" s="131"/>
      <c r="F5" s="137" t="s">
        <v>17</v>
      </c>
      <c r="G5" s="130" t="s">
        <v>90</v>
      </c>
      <c r="H5" s="138" t="s">
        <v>91</v>
      </c>
      <c r="I5" s="130" t="s">
        <v>92</v>
      </c>
      <c r="J5" s="152"/>
    </row>
    <row r="6" spans="1:10" ht="20.25" customHeight="1">
      <c r="A6" s="139" t="s">
        <v>54</v>
      </c>
      <c r="B6" s="140" t="s">
        <v>54</v>
      </c>
      <c r="C6" s="140" t="s">
        <v>54</v>
      </c>
      <c r="D6" s="141" t="s">
        <v>54</v>
      </c>
      <c r="E6" s="142">
        <v>1</v>
      </c>
      <c r="F6" s="143">
        <v>2</v>
      </c>
      <c r="G6" s="143">
        <v>3</v>
      </c>
      <c r="H6" s="143">
        <v>4</v>
      </c>
      <c r="I6" s="153">
        <v>5</v>
      </c>
      <c r="J6" s="152">
        <v>6</v>
      </c>
    </row>
    <row r="7" spans="1:10" s="112" customFormat="1" ht="21" customHeight="1">
      <c r="A7" s="144"/>
      <c r="B7" s="144"/>
      <c r="C7" s="145"/>
      <c r="D7" s="146" t="s">
        <v>9</v>
      </c>
      <c r="E7" s="147">
        <v>14679.77</v>
      </c>
      <c r="F7" s="148">
        <f>G7+H7+I7</f>
        <v>9803.369999999999</v>
      </c>
      <c r="G7" s="149">
        <v>7172.16</v>
      </c>
      <c r="H7" s="150">
        <v>2307.99</v>
      </c>
      <c r="I7" s="150">
        <v>323.22</v>
      </c>
      <c r="J7" s="154">
        <v>4876.4</v>
      </c>
    </row>
    <row r="8" spans="1:11" s="112" customFormat="1" ht="21" customHeight="1">
      <c r="A8" s="144">
        <v>204</v>
      </c>
      <c r="B8" s="144" t="s">
        <v>55</v>
      </c>
      <c r="C8" s="145" t="s">
        <v>56</v>
      </c>
      <c r="D8" s="146" t="s">
        <v>57</v>
      </c>
      <c r="E8" s="147">
        <v>7603.6</v>
      </c>
      <c r="F8" s="148">
        <f>SUM(G8:I8)</f>
        <v>6127.95</v>
      </c>
      <c r="G8" s="149">
        <v>5735.02</v>
      </c>
      <c r="H8" s="150">
        <v>199.99</v>
      </c>
      <c r="I8" s="150">
        <f>I7-I22</f>
        <v>192.94000000000003</v>
      </c>
      <c r="J8" s="154">
        <v>1475.65</v>
      </c>
      <c r="K8" s="155"/>
    </row>
    <row r="9" spans="1:11" s="112" customFormat="1" ht="21" customHeight="1">
      <c r="A9" s="144">
        <v>204</v>
      </c>
      <c r="B9" s="144" t="s">
        <v>55</v>
      </c>
      <c r="C9" s="145" t="s">
        <v>58</v>
      </c>
      <c r="D9" s="146" t="s">
        <v>59</v>
      </c>
      <c r="E9" s="147">
        <v>2365</v>
      </c>
      <c r="F9" s="148">
        <f aca="true" t="shared" si="0" ref="F9:F27">SUM(G9:I9)</f>
        <v>1023</v>
      </c>
      <c r="G9" s="149"/>
      <c r="H9" s="150">
        <v>1023</v>
      </c>
      <c r="I9" s="150"/>
      <c r="J9" s="154">
        <f>E9-F9</f>
        <v>1342</v>
      </c>
      <c r="K9" s="155"/>
    </row>
    <row r="10" spans="1:11" s="112" customFormat="1" ht="21" customHeight="1">
      <c r="A10" s="144">
        <v>204</v>
      </c>
      <c r="B10" s="144" t="s">
        <v>55</v>
      </c>
      <c r="C10" s="145" t="s">
        <v>60</v>
      </c>
      <c r="D10" s="146" t="s">
        <v>61</v>
      </c>
      <c r="E10" s="147">
        <v>175</v>
      </c>
      <c r="F10" s="148">
        <f t="shared" si="0"/>
        <v>35</v>
      </c>
      <c r="G10" s="149"/>
      <c r="H10" s="150">
        <v>35</v>
      </c>
      <c r="I10" s="150"/>
      <c r="J10" s="154">
        <v>140</v>
      </c>
      <c r="K10" s="155"/>
    </row>
    <row r="11" spans="1:11" s="112" customFormat="1" ht="21" customHeight="1">
      <c r="A11" s="144">
        <v>204</v>
      </c>
      <c r="B11" s="144" t="s">
        <v>55</v>
      </c>
      <c r="C11" s="145" t="s">
        <v>62</v>
      </c>
      <c r="D11" s="146" t="s">
        <v>63</v>
      </c>
      <c r="E11" s="147">
        <v>1267</v>
      </c>
      <c r="F11" s="148">
        <f t="shared" si="0"/>
        <v>460</v>
      </c>
      <c r="G11" s="149"/>
      <c r="H11" s="150">
        <v>460</v>
      </c>
      <c r="I11" s="150"/>
      <c r="J11" s="154">
        <f>E11-F11</f>
        <v>807</v>
      </c>
      <c r="K11" s="155"/>
    </row>
    <row r="12" spans="1:11" s="112" customFormat="1" ht="21" customHeight="1">
      <c r="A12" s="144">
        <v>204</v>
      </c>
      <c r="B12" s="144" t="s">
        <v>55</v>
      </c>
      <c r="C12" s="145" t="s">
        <v>64</v>
      </c>
      <c r="D12" s="146" t="s">
        <v>65</v>
      </c>
      <c r="E12" s="147">
        <v>280</v>
      </c>
      <c r="F12" s="148">
        <f t="shared" si="0"/>
        <v>73.25</v>
      </c>
      <c r="G12" s="149"/>
      <c r="H12" s="150">
        <f>45+28.25</f>
        <v>73.25</v>
      </c>
      <c r="I12" s="150"/>
      <c r="J12" s="154">
        <f>235-28.25</f>
        <v>206.75</v>
      </c>
      <c r="K12" s="155"/>
    </row>
    <row r="13" spans="1:11" s="112" customFormat="1" ht="21" customHeight="1">
      <c r="A13" s="144">
        <v>204</v>
      </c>
      <c r="B13" s="144" t="s">
        <v>55</v>
      </c>
      <c r="C13" s="145" t="s">
        <v>66</v>
      </c>
      <c r="D13" s="146" t="s">
        <v>67</v>
      </c>
      <c r="E13" s="147">
        <v>100</v>
      </c>
      <c r="F13" s="148">
        <f t="shared" si="0"/>
        <v>100</v>
      </c>
      <c r="G13" s="149"/>
      <c r="H13" s="150">
        <v>100</v>
      </c>
      <c r="I13" s="150"/>
      <c r="J13" s="154"/>
      <c r="K13" s="155"/>
    </row>
    <row r="14" spans="1:11" s="112" customFormat="1" ht="21" customHeight="1">
      <c r="A14" s="144">
        <v>204</v>
      </c>
      <c r="B14" s="144" t="s">
        <v>55</v>
      </c>
      <c r="C14" s="145">
        <v>11</v>
      </c>
      <c r="D14" s="146" t="s">
        <v>68</v>
      </c>
      <c r="E14" s="147">
        <v>96.75</v>
      </c>
      <c r="F14" s="148">
        <f t="shared" si="0"/>
        <v>66.75</v>
      </c>
      <c r="G14" s="149"/>
      <c r="H14" s="150">
        <v>66.75</v>
      </c>
      <c r="I14" s="150"/>
      <c r="J14" s="154">
        <v>30</v>
      </c>
      <c r="K14" s="155"/>
    </row>
    <row r="15" spans="1:11" s="112" customFormat="1" ht="21" customHeight="1">
      <c r="A15" s="144">
        <v>204</v>
      </c>
      <c r="B15" s="144" t="s">
        <v>55</v>
      </c>
      <c r="C15" s="145">
        <v>13</v>
      </c>
      <c r="D15" s="146" t="s">
        <v>69</v>
      </c>
      <c r="E15" s="147">
        <v>280</v>
      </c>
      <c r="F15" s="148">
        <f t="shared" si="0"/>
        <v>100</v>
      </c>
      <c r="G15" s="149"/>
      <c r="H15" s="150">
        <v>100</v>
      </c>
      <c r="I15" s="150"/>
      <c r="J15" s="154">
        <v>180</v>
      </c>
      <c r="K15" s="155"/>
    </row>
    <row r="16" spans="1:11" s="112" customFormat="1" ht="21" customHeight="1">
      <c r="A16" s="144">
        <v>204</v>
      </c>
      <c r="B16" s="144" t="s">
        <v>55</v>
      </c>
      <c r="C16" s="145">
        <v>14</v>
      </c>
      <c r="D16" s="146" t="s">
        <v>70</v>
      </c>
      <c r="E16" s="147">
        <v>120</v>
      </c>
      <c r="F16" s="148">
        <f t="shared" si="0"/>
        <v>90</v>
      </c>
      <c r="G16" s="149"/>
      <c r="H16" s="150">
        <v>90</v>
      </c>
      <c r="I16" s="150"/>
      <c r="J16" s="154">
        <v>30</v>
      </c>
      <c r="K16" s="155"/>
    </row>
    <row r="17" spans="1:11" s="112" customFormat="1" ht="21" customHeight="1">
      <c r="A17" s="144">
        <v>204</v>
      </c>
      <c r="B17" s="144" t="s">
        <v>55</v>
      </c>
      <c r="C17" s="145">
        <v>15</v>
      </c>
      <c r="D17" s="146" t="s">
        <v>71</v>
      </c>
      <c r="E17" s="147">
        <v>110</v>
      </c>
      <c r="F17" s="148">
        <f t="shared" si="0"/>
        <v>30</v>
      </c>
      <c r="G17" s="149"/>
      <c r="H17" s="150">
        <v>30</v>
      </c>
      <c r="I17" s="150"/>
      <c r="J17" s="154">
        <v>80</v>
      </c>
      <c r="K17" s="155"/>
    </row>
    <row r="18" spans="1:11" s="112" customFormat="1" ht="21" customHeight="1">
      <c r="A18" s="144">
        <v>204</v>
      </c>
      <c r="B18" s="144" t="s">
        <v>55</v>
      </c>
      <c r="C18" s="145">
        <v>16</v>
      </c>
      <c r="D18" s="146" t="s">
        <v>72</v>
      </c>
      <c r="E18" s="147">
        <v>245</v>
      </c>
      <c r="F18" s="148">
        <f t="shared" si="0"/>
        <v>0</v>
      </c>
      <c r="G18" s="149"/>
      <c r="H18" s="150"/>
      <c r="I18" s="150"/>
      <c r="J18" s="154">
        <v>245</v>
      </c>
      <c r="K18" s="155"/>
    </row>
    <row r="19" spans="1:11" s="112" customFormat="1" ht="21" customHeight="1">
      <c r="A19" s="144">
        <v>204</v>
      </c>
      <c r="B19" s="144" t="s">
        <v>55</v>
      </c>
      <c r="C19" s="145">
        <v>18</v>
      </c>
      <c r="D19" s="146" t="s">
        <v>73</v>
      </c>
      <c r="E19" s="147">
        <v>120</v>
      </c>
      <c r="F19" s="148">
        <f t="shared" si="0"/>
        <v>30</v>
      </c>
      <c r="G19" s="149"/>
      <c r="H19" s="150">
        <v>30</v>
      </c>
      <c r="I19" s="150"/>
      <c r="J19" s="154">
        <v>90</v>
      </c>
      <c r="K19" s="155"/>
    </row>
    <row r="20" spans="1:11" s="112" customFormat="1" ht="21" customHeight="1">
      <c r="A20" s="144">
        <v>204</v>
      </c>
      <c r="B20" s="144" t="s">
        <v>55</v>
      </c>
      <c r="C20" s="145">
        <v>19</v>
      </c>
      <c r="D20" s="146" t="s">
        <v>74</v>
      </c>
      <c r="E20" s="147">
        <v>200</v>
      </c>
      <c r="F20" s="148">
        <f t="shared" si="0"/>
        <v>50</v>
      </c>
      <c r="G20" s="149"/>
      <c r="H20" s="150">
        <v>50</v>
      </c>
      <c r="I20" s="150"/>
      <c r="J20" s="154">
        <v>150</v>
      </c>
      <c r="K20" s="155"/>
    </row>
    <row r="21" spans="1:11" s="112" customFormat="1" ht="21" customHeight="1">
      <c r="A21" s="144">
        <v>204</v>
      </c>
      <c r="B21" s="144" t="s">
        <v>55</v>
      </c>
      <c r="C21" s="145">
        <v>99</v>
      </c>
      <c r="D21" s="146" t="s">
        <v>75</v>
      </c>
      <c r="E21" s="147">
        <v>150</v>
      </c>
      <c r="F21" s="148">
        <f t="shared" si="0"/>
        <v>50</v>
      </c>
      <c r="G21" s="149"/>
      <c r="H21" s="150">
        <v>50</v>
      </c>
      <c r="I21" s="150"/>
      <c r="J21" s="154">
        <v>100</v>
      </c>
      <c r="K21" s="155"/>
    </row>
    <row r="22" spans="1:11" ht="27.75" customHeight="1">
      <c r="A22" s="144" t="s">
        <v>76</v>
      </c>
      <c r="B22" s="144" t="s">
        <v>60</v>
      </c>
      <c r="C22" s="145" t="s">
        <v>56</v>
      </c>
      <c r="D22" s="146" t="s">
        <v>77</v>
      </c>
      <c r="E22" s="147">
        <v>130.28</v>
      </c>
      <c r="F22" s="148">
        <f t="shared" si="0"/>
        <v>130.28</v>
      </c>
      <c r="G22" s="149"/>
      <c r="H22" s="150"/>
      <c r="I22" s="150">
        <v>130.28</v>
      </c>
      <c r="J22" s="154"/>
      <c r="K22" s="155"/>
    </row>
    <row r="23" spans="1:11" ht="27.75" customHeight="1">
      <c r="A23" s="144" t="s">
        <v>76</v>
      </c>
      <c r="B23" s="144" t="s">
        <v>60</v>
      </c>
      <c r="C23" s="145" t="s">
        <v>55</v>
      </c>
      <c r="D23" s="146" t="s">
        <v>78</v>
      </c>
      <c r="E23" s="147">
        <v>0</v>
      </c>
      <c r="F23" s="148">
        <f t="shared" si="0"/>
        <v>0</v>
      </c>
      <c r="G23" s="149"/>
      <c r="H23" s="150"/>
      <c r="I23" s="150"/>
      <c r="J23" s="154"/>
      <c r="K23" s="155"/>
    </row>
    <row r="24" spans="1:11" ht="27.75" customHeight="1">
      <c r="A24" s="144" t="s">
        <v>76</v>
      </c>
      <c r="B24" s="144" t="s">
        <v>60</v>
      </c>
      <c r="C24" s="145" t="s">
        <v>60</v>
      </c>
      <c r="D24" s="146" t="s">
        <v>79</v>
      </c>
      <c r="E24" s="147">
        <v>902.26</v>
      </c>
      <c r="F24" s="148">
        <f t="shared" si="0"/>
        <v>902.26</v>
      </c>
      <c r="G24" s="149">
        <v>902.26</v>
      </c>
      <c r="H24" s="150"/>
      <c r="I24" s="150"/>
      <c r="J24" s="154"/>
      <c r="K24" s="155"/>
    </row>
    <row r="25" spans="1:11" ht="27.75" customHeight="1">
      <c r="A25" s="144" t="s">
        <v>80</v>
      </c>
      <c r="B25" s="144" t="s">
        <v>81</v>
      </c>
      <c r="C25" s="145" t="s">
        <v>56</v>
      </c>
      <c r="D25" s="146" t="s">
        <v>82</v>
      </c>
      <c r="E25" s="147">
        <v>270.68</v>
      </c>
      <c r="F25" s="148">
        <f t="shared" si="0"/>
        <v>270.68</v>
      </c>
      <c r="G25" s="149">
        <f>E25</f>
        <v>270.68</v>
      </c>
      <c r="H25" s="150"/>
      <c r="I25" s="150"/>
      <c r="J25" s="154"/>
      <c r="K25" s="155"/>
    </row>
    <row r="26" spans="1:11" ht="27.75" customHeight="1">
      <c r="A26" s="144" t="s">
        <v>80</v>
      </c>
      <c r="B26" s="144" t="s">
        <v>81</v>
      </c>
      <c r="C26" s="145" t="s">
        <v>55</v>
      </c>
      <c r="D26" s="146" t="s">
        <v>83</v>
      </c>
      <c r="E26" s="147">
        <v>0</v>
      </c>
      <c r="F26" s="148">
        <f t="shared" si="0"/>
        <v>0</v>
      </c>
      <c r="G26" s="149"/>
      <c r="H26" s="150"/>
      <c r="I26" s="150"/>
      <c r="J26" s="154"/>
      <c r="K26" s="155"/>
    </row>
    <row r="27" spans="1:11" ht="27.75" customHeight="1">
      <c r="A27" s="144" t="s">
        <v>84</v>
      </c>
      <c r="B27" s="144" t="s">
        <v>55</v>
      </c>
      <c r="C27" s="145" t="s">
        <v>56</v>
      </c>
      <c r="D27" s="146" t="s">
        <v>85</v>
      </c>
      <c r="E27" s="147">
        <v>264.2</v>
      </c>
      <c r="F27" s="148">
        <f t="shared" si="0"/>
        <v>264.2</v>
      </c>
      <c r="G27" s="149">
        <f>E27</f>
        <v>264.2</v>
      </c>
      <c r="H27" s="150"/>
      <c r="I27" s="150"/>
      <c r="J27" s="154"/>
      <c r="K27" s="155"/>
    </row>
  </sheetData>
  <sheetProtection formatCells="0" formatColumns="0" formatRows="0"/>
  <mergeCells count="5">
    <mergeCell ref="A2:J2"/>
    <mergeCell ref="A3:D3"/>
    <mergeCell ref="D4:D5"/>
    <mergeCell ref="E4:E5"/>
    <mergeCell ref="J4:J5"/>
  </mergeCells>
  <printOptions horizontalCentered="1"/>
  <pageMargins left="0.79" right="0.79" top="0.59" bottom="0.39" header="0" footer="0"/>
  <pageSetup horizontalDpi="360" verticalDpi="36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showGridLines="0" showZeros="0" workbookViewId="0" topLeftCell="A22">
      <selection activeCell="E9" sqref="E9"/>
    </sheetView>
  </sheetViews>
  <sheetFormatPr defaultColWidth="6.875" defaultRowHeight="14.25"/>
  <cols>
    <col min="1" max="1" width="8.00390625" style="87" customWidth="1"/>
    <col min="2" max="2" width="8.75390625" style="87" customWidth="1"/>
    <col min="3" max="3" width="22.125" style="87" customWidth="1"/>
    <col min="4" max="4" width="18.375" style="87" customWidth="1"/>
    <col min="5" max="5" width="25.50390625" style="87" customWidth="1"/>
    <col min="6" max="181" width="6.875" style="87" customWidth="1"/>
    <col min="182" max="16384" width="6.875" style="87" customWidth="1"/>
  </cols>
  <sheetData>
    <row r="1" ht="18" customHeight="1">
      <c r="E1" s="88" t="s">
        <v>93</v>
      </c>
    </row>
    <row r="2" spans="1:2" ht="18.75" customHeight="1">
      <c r="A2" s="89"/>
      <c r="B2" s="89"/>
    </row>
    <row r="3" spans="1:5" ht="25.5" customHeight="1">
      <c r="A3" s="90" t="s">
        <v>94</v>
      </c>
      <c r="B3" s="90"/>
      <c r="C3" s="90"/>
      <c r="D3" s="90"/>
      <c r="E3" s="90"/>
    </row>
    <row r="4" spans="1:5" s="84" customFormat="1" ht="29.25" customHeight="1">
      <c r="A4" s="91" t="s">
        <v>2</v>
      </c>
      <c r="B4" s="91"/>
      <c r="C4" s="91"/>
      <c r="D4" s="91"/>
      <c r="E4" s="92" t="s">
        <v>3</v>
      </c>
    </row>
    <row r="5" spans="1:5" s="85" customFormat="1" ht="25.5" customHeight="1">
      <c r="A5" s="93" t="s">
        <v>44</v>
      </c>
      <c r="B5" s="93"/>
      <c r="C5" s="94" t="s">
        <v>95</v>
      </c>
      <c r="D5" s="95" t="s">
        <v>13</v>
      </c>
      <c r="E5" s="95"/>
    </row>
    <row r="6" spans="1:5" s="85" customFormat="1" ht="18" customHeight="1">
      <c r="A6" s="94" t="s">
        <v>49</v>
      </c>
      <c r="B6" s="94" t="s">
        <v>50</v>
      </c>
      <c r="C6" s="94"/>
      <c r="D6" s="95" t="s">
        <v>17</v>
      </c>
      <c r="E6" s="95" t="s">
        <v>18</v>
      </c>
    </row>
    <row r="7" spans="1:5" s="85" customFormat="1" ht="16.5" customHeight="1">
      <c r="A7" s="94"/>
      <c r="B7" s="94"/>
      <c r="C7" s="94"/>
      <c r="D7" s="95"/>
      <c r="E7" s="95"/>
    </row>
    <row r="8" spans="1:5" s="85" customFormat="1" ht="19.5" customHeight="1">
      <c r="A8" s="96" t="s">
        <v>54</v>
      </c>
      <c r="B8" s="96" t="s">
        <v>54</v>
      </c>
      <c r="C8" s="97" t="s">
        <v>54</v>
      </c>
      <c r="D8" s="96">
        <v>1</v>
      </c>
      <c r="E8" s="96">
        <v>2</v>
      </c>
    </row>
    <row r="9" spans="1:5" s="86" customFormat="1" ht="19.5" customHeight="1">
      <c r="A9" s="98"/>
      <c r="B9" s="98"/>
      <c r="C9" s="99" t="s">
        <v>9</v>
      </c>
      <c r="D9" s="100">
        <f>D10+D24+D51</f>
        <v>9803.37</v>
      </c>
      <c r="E9" s="101">
        <v>9803.37</v>
      </c>
    </row>
    <row r="10" spans="1:5" s="85" customFormat="1" ht="19.5" customHeight="1">
      <c r="A10" s="102" t="s">
        <v>96</v>
      </c>
      <c r="B10" s="98"/>
      <c r="C10" s="99" t="s">
        <v>90</v>
      </c>
      <c r="D10" s="100">
        <f>SUM(D11:D23)</f>
        <v>7172.160000000001</v>
      </c>
      <c r="E10" s="101">
        <v>7172.160000000001</v>
      </c>
    </row>
    <row r="11" spans="1:5" s="85" customFormat="1" ht="19.5" customHeight="1">
      <c r="A11" s="103" t="s">
        <v>96</v>
      </c>
      <c r="B11" s="104" t="s">
        <v>56</v>
      </c>
      <c r="C11" s="104" t="s">
        <v>97</v>
      </c>
      <c r="D11" s="100">
        <v>2201.66</v>
      </c>
      <c r="E11" s="101">
        <v>2201.66</v>
      </c>
    </row>
    <row r="12" spans="1:5" s="85" customFormat="1" ht="19.5" customHeight="1">
      <c r="A12" s="103" t="s">
        <v>96</v>
      </c>
      <c r="B12" s="104" t="s">
        <v>55</v>
      </c>
      <c r="C12" s="104" t="s">
        <v>98</v>
      </c>
      <c r="D12" s="100">
        <v>3340.86</v>
      </c>
      <c r="E12" s="101">
        <v>3340.86</v>
      </c>
    </row>
    <row r="13" spans="1:5" s="85" customFormat="1" ht="19.5" customHeight="1">
      <c r="A13" s="103" t="s">
        <v>96</v>
      </c>
      <c r="B13" s="104" t="s">
        <v>99</v>
      </c>
      <c r="C13" s="104" t="s">
        <v>100</v>
      </c>
      <c r="D13" s="100">
        <v>183.47</v>
      </c>
      <c r="E13" s="101">
        <v>183.47</v>
      </c>
    </row>
    <row r="14" spans="1:5" s="85" customFormat="1" ht="19.5" customHeight="1">
      <c r="A14" s="103" t="s">
        <v>96</v>
      </c>
      <c r="B14" s="105" t="s">
        <v>101</v>
      </c>
      <c r="C14" s="104" t="s">
        <v>102</v>
      </c>
      <c r="D14" s="100"/>
      <c r="E14" s="101"/>
    </row>
    <row r="15" spans="1:5" s="85" customFormat="1" ht="19.5" customHeight="1">
      <c r="A15" s="103" t="s">
        <v>96</v>
      </c>
      <c r="B15" s="104" t="s">
        <v>64</v>
      </c>
      <c r="C15" s="104" t="s">
        <v>103</v>
      </c>
      <c r="D15" s="100"/>
      <c r="E15" s="101"/>
    </row>
    <row r="16" spans="1:5" ht="30" customHeight="1">
      <c r="A16" s="103" t="s">
        <v>96</v>
      </c>
      <c r="B16" s="105" t="s">
        <v>66</v>
      </c>
      <c r="C16" s="104" t="s">
        <v>104</v>
      </c>
      <c r="D16" s="106">
        <v>902.26</v>
      </c>
      <c r="E16" s="107">
        <v>902.26</v>
      </c>
    </row>
    <row r="17" spans="1:5" ht="19.5" customHeight="1">
      <c r="A17" s="103" t="s">
        <v>96</v>
      </c>
      <c r="B17" s="104" t="s">
        <v>105</v>
      </c>
      <c r="C17" s="108" t="s">
        <v>106</v>
      </c>
      <c r="D17" s="100"/>
      <c r="E17" s="101"/>
    </row>
    <row r="18" spans="1:5" ht="19.5" customHeight="1">
      <c r="A18" s="103" t="s">
        <v>96</v>
      </c>
      <c r="B18" s="105" t="s">
        <v>107</v>
      </c>
      <c r="C18" s="108" t="s">
        <v>108</v>
      </c>
      <c r="D18" s="100">
        <v>270.68</v>
      </c>
      <c r="E18" s="101">
        <v>270.68</v>
      </c>
    </row>
    <row r="19" spans="1:5" ht="19.5" customHeight="1">
      <c r="A19" s="103" t="s">
        <v>96</v>
      </c>
      <c r="B19" s="104" t="s">
        <v>81</v>
      </c>
      <c r="C19" s="108" t="s">
        <v>109</v>
      </c>
      <c r="D19" s="100"/>
      <c r="E19" s="101"/>
    </row>
    <row r="20" spans="1:5" ht="19.5" customHeight="1">
      <c r="A20" s="103" t="s">
        <v>96</v>
      </c>
      <c r="B20" s="105" t="s">
        <v>110</v>
      </c>
      <c r="C20" s="108" t="s">
        <v>111</v>
      </c>
      <c r="D20" s="100">
        <v>9.03</v>
      </c>
      <c r="E20" s="101">
        <v>9.03</v>
      </c>
    </row>
    <row r="21" spans="1:5" ht="19.5" customHeight="1">
      <c r="A21" s="103" t="s">
        <v>96</v>
      </c>
      <c r="B21" s="104" t="s">
        <v>112</v>
      </c>
      <c r="C21" s="108" t="s">
        <v>113</v>
      </c>
      <c r="D21" s="100">
        <v>264.2</v>
      </c>
      <c r="E21" s="101">
        <v>264.2</v>
      </c>
    </row>
    <row r="22" spans="1:5" ht="19.5" customHeight="1">
      <c r="A22" s="103" t="s">
        <v>96</v>
      </c>
      <c r="B22" s="105" t="s">
        <v>114</v>
      </c>
      <c r="C22" s="104" t="s">
        <v>115</v>
      </c>
      <c r="D22" s="106"/>
      <c r="E22" s="107"/>
    </row>
    <row r="23" spans="1:5" ht="19.5" customHeight="1">
      <c r="A23" s="103" t="s">
        <v>96</v>
      </c>
      <c r="B23" s="104" t="s">
        <v>116</v>
      </c>
      <c r="C23" s="104" t="s">
        <v>117</v>
      </c>
      <c r="D23" s="100"/>
      <c r="E23" s="101"/>
    </row>
    <row r="24" spans="1:5" ht="19.5" customHeight="1">
      <c r="A24" s="102" t="s">
        <v>118</v>
      </c>
      <c r="B24" s="99"/>
      <c r="C24" s="99" t="s">
        <v>119</v>
      </c>
      <c r="D24" s="109">
        <v>2307.99</v>
      </c>
      <c r="E24" s="101">
        <v>2307.99</v>
      </c>
    </row>
    <row r="25" spans="1:5" ht="19.5" customHeight="1">
      <c r="A25" s="103" t="s">
        <v>118</v>
      </c>
      <c r="B25" s="104" t="s">
        <v>56</v>
      </c>
      <c r="C25" s="104" t="s">
        <v>120</v>
      </c>
      <c r="D25" s="100">
        <v>476.73</v>
      </c>
      <c r="E25" s="101">
        <v>476.73</v>
      </c>
    </row>
    <row r="26" spans="1:5" ht="19.5" customHeight="1">
      <c r="A26" s="105" t="s">
        <v>121</v>
      </c>
      <c r="B26" s="104" t="s">
        <v>55</v>
      </c>
      <c r="C26" s="104" t="s">
        <v>122</v>
      </c>
      <c r="D26" s="100">
        <v>45</v>
      </c>
      <c r="E26" s="101">
        <v>45</v>
      </c>
    </row>
    <row r="27" spans="1:5" ht="19.5" customHeight="1">
      <c r="A27" s="105" t="s">
        <v>121</v>
      </c>
      <c r="B27" s="104" t="s">
        <v>99</v>
      </c>
      <c r="C27" s="104" t="s">
        <v>123</v>
      </c>
      <c r="D27" s="100"/>
      <c r="E27" s="101"/>
    </row>
    <row r="28" spans="1:5" ht="19.5" customHeight="1">
      <c r="A28" s="105" t="s">
        <v>121</v>
      </c>
      <c r="B28" s="104" t="s">
        <v>58</v>
      </c>
      <c r="C28" s="104" t="s">
        <v>124</v>
      </c>
      <c r="D28" s="100"/>
      <c r="E28" s="101"/>
    </row>
    <row r="29" spans="1:5" ht="19.5" customHeight="1">
      <c r="A29" s="105" t="s">
        <v>121</v>
      </c>
      <c r="B29" s="104" t="s">
        <v>60</v>
      </c>
      <c r="C29" s="104" t="s">
        <v>125</v>
      </c>
      <c r="D29" s="100">
        <v>18</v>
      </c>
      <c r="E29" s="101">
        <v>18</v>
      </c>
    </row>
    <row r="30" spans="1:5" ht="19.5" customHeight="1">
      <c r="A30" s="105" t="s">
        <v>121</v>
      </c>
      <c r="B30" s="104" t="s">
        <v>62</v>
      </c>
      <c r="C30" s="104" t="s">
        <v>126</v>
      </c>
      <c r="D30" s="100">
        <v>360</v>
      </c>
      <c r="E30" s="101">
        <v>360</v>
      </c>
    </row>
    <row r="31" spans="1:5" ht="19.5" customHeight="1">
      <c r="A31" s="105" t="s">
        <v>121</v>
      </c>
      <c r="B31" s="104" t="s">
        <v>64</v>
      </c>
      <c r="C31" s="104" t="s">
        <v>127</v>
      </c>
      <c r="D31" s="100">
        <v>30</v>
      </c>
      <c r="E31" s="101">
        <v>30</v>
      </c>
    </row>
    <row r="32" spans="1:5" ht="19.5" customHeight="1">
      <c r="A32" s="105" t="s">
        <v>121</v>
      </c>
      <c r="B32" s="104" t="s">
        <v>66</v>
      </c>
      <c r="C32" s="104" t="s">
        <v>128</v>
      </c>
      <c r="D32" s="100">
        <v>20</v>
      </c>
      <c r="E32" s="101">
        <v>20</v>
      </c>
    </row>
    <row r="33" spans="1:5" ht="19.5" customHeight="1">
      <c r="A33" s="105" t="s">
        <v>121</v>
      </c>
      <c r="B33" s="104" t="s">
        <v>105</v>
      </c>
      <c r="C33" s="104" t="s">
        <v>129</v>
      </c>
      <c r="D33" s="100">
        <f>E33</f>
        <v>26.97</v>
      </c>
      <c r="E33" s="101">
        <f>70-43.03</f>
        <v>26.97</v>
      </c>
    </row>
    <row r="34" spans="1:5" ht="19.5" customHeight="1">
      <c r="A34" s="105" t="s">
        <v>121</v>
      </c>
      <c r="B34" s="104" t="s">
        <v>81</v>
      </c>
      <c r="C34" s="104" t="s">
        <v>130</v>
      </c>
      <c r="D34" s="100">
        <v>150</v>
      </c>
      <c r="E34" s="101">
        <v>150</v>
      </c>
    </row>
    <row r="35" spans="1:5" ht="19.5" customHeight="1">
      <c r="A35" s="105" t="s">
        <v>121</v>
      </c>
      <c r="B35" s="104" t="s">
        <v>112</v>
      </c>
      <c r="C35" s="104" t="s">
        <v>131</v>
      </c>
      <c r="D35" s="100">
        <v>60</v>
      </c>
      <c r="E35" s="101">
        <v>60</v>
      </c>
    </row>
    <row r="36" spans="1:5" ht="19.5" customHeight="1">
      <c r="A36" s="105" t="s">
        <v>121</v>
      </c>
      <c r="B36" s="104" t="s">
        <v>114</v>
      </c>
      <c r="C36" s="104" t="s">
        <v>132</v>
      </c>
      <c r="D36" s="100">
        <v>26</v>
      </c>
      <c r="E36" s="101">
        <v>26</v>
      </c>
    </row>
    <row r="37" spans="1:5" ht="19.5" customHeight="1">
      <c r="A37" s="105" t="s">
        <v>121</v>
      </c>
      <c r="B37" s="104" t="s">
        <v>133</v>
      </c>
      <c r="C37" s="104" t="s">
        <v>134</v>
      </c>
      <c r="D37" s="100"/>
      <c r="E37" s="101"/>
    </row>
    <row r="38" spans="1:5" ht="19.5" customHeight="1">
      <c r="A38" s="105" t="s">
        <v>121</v>
      </c>
      <c r="B38" s="104" t="s">
        <v>135</v>
      </c>
      <c r="C38" s="104" t="s">
        <v>136</v>
      </c>
      <c r="D38" s="100">
        <v>30</v>
      </c>
      <c r="E38" s="101">
        <v>30</v>
      </c>
    </row>
    <row r="39" spans="1:5" ht="19.5" customHeight="1">
      <c r="A39" s="105" t="s">
        <v>121</v>
      </c>
      <c r="B39" s="104" t="s">
        <v>137</v>
      </c>
      <c r="C39" s="104" t="s">
        <v>138</v>
      </c>
      <c r="D39" s="100">
        <v>15</v>
      </c>
      <c r="E39" s="101">
        <v>15</v>
      </c>
    </row>
    <row r="40" spans="1:5" ht="19.5" customHeight="1">
      <c r="A40" s="105" t="s">
        <v>121</v>
      </c>
      <c r="B40" s="104" t="s">
        <v>139</v>
      </c>
      <c r="C40" s="104" t="s">
        <v>140</v>
      </c>
      <c r="D40" s="100">
        <v>120</v>
      </c>
      <c r="E40" s="101">
        <v>120</v>
      </c>
    </row>
    <row r="41" spans="1:5" ht="19.5" customHeight="1">
      <c r="A41" s="105" t="s">
        <v>121</v>
      </c>
      <c r="B41" s="104" t="s">
        <v>141</v>
      </c>
      <c r="C41" s="104" t="s">
        <v>142</v>
      </c>
      <c r="D41" s="100">
        <v>184</v>
      </c>
      <c r="E41" s="101">
        <v>184</v>
      </c>
    </row>
    <row r="42" spans="1:5" ht="19.5" customHeight="1">
      <c r="A42" s="105" t="s">
        <v>121</v>
      </c>
      <c r="B42" s="104" t="s">
        <v>143</v>
      </c>
      <c r="C42" s="104" t="s">
        <v>144</v>
      </c>
      <c r="D42" s="100"/>
      <c r="E42" s="101"/>
    </row>
    <row r="43" spans="1:5" ht="19.5" customHeight="1">
      <c r="A43" s="105" t="s">
        <v>121</v>
      </c>
      <c r="B43" s="104" t="s">
        <v>145</v>
      </c>
      <c r="C43" s="104" t="s">
        <v>146</v>
      </c>
      <c r="D43" s="100">
        <v>150</v>
      </c>
      <c r="E43" s="101">
        <v>150</v>
      </c>
    </row>
    <row r="44" spans="1:5" ht="19.5" customHeight="1">
      <c r="A44" s="105" t="s">
        <v>121</v>
      </c>
      <c r="B44" s="104" t="s">
        <v>147</v>
      </c>
      <c r="C44" s="104" t="s">
        <v>148</v>
      </c>
      <c r="D44" s="100"/>
      <c r="E44" s="101"/>
    </row>
    <row r="45" spans="1:5" ht="19.5" customHeight="1">
      <c r="A45" s="105" t="s">
        <v>121</v>
      </c>
      <c r="B45" s="104" t="s">
        <v>149</v>
      </c>
      <c r="C45" s="104" t="s">
        <v>150</v>
      </c>
      <c r="D45" s="100">
        <v>22.29</v>
      </c>
      <c r="E45" s="101">
        <v>22.29</v>
      </c>
    </row>
    <row r="46" spans="1:5" ht="19.5" customHeight="1">
      <c r="A46" s="105" t="s">
        <v>121</v>
      </c>
      <c r="B46" s="104" t="s">
        <v>151</v>
      </c>
      <c r="C46" s="104" t="s">
        <v>152</v>
      </c>
      <c r="D46" s="106">
        <v>14</v>
      </c>
      <c r="E46" s="107">
        <v>14</v>
      </c>
    </row>
    <row r="47" spans="1:5" ht="19.5" customHeight="1">
      <c r="A47" s="105" t="s">
        <v>121</v>
      </c>
      <c r="B47" s="104" t="s">
        <v>153</v>
      </c>
      <c r="C47" s="104" t="s">
        <v>154</v>
      </c>
      <c r="D47" s="110">
        <v>560</v>
      </c>
      <c r="E47" s="107">
        <v>560</v>
      </c>
    </row>
    <row r="48" spans="1:5" ht="19.5" customHeight="1">
      <c r="A48" s="105" t="s">
        <v>155</v>
      </c>
      <c r="B48" s="104" t="s">
        <v>156</v>
      </c>
      <c r="C48" s="104" t="s">
        <v>157</v>
      </c>
      <c r="D48" s="106"/>
      <c r="E48" s="107"/>
    </row>
    <row r="49" spans="1:5" ht="19.5" customHeight="1">
      <c r="A49" s="105" t="s">
        <v>121</v>
      </c>
      <c r="B49" s="104" t="s">
        <v>158</v>
      </c>
      <c r="C49" s="104" t="s">
        <v>159</v>
      </c>
      <c r="D49" s="106"/>
      <c r="E49" s="107"/>
    </row>
    <row r="50" spans="1:5" ht="19.5" customHeight="1">
      <c r="A50" s="105" t="s">
        <v>121</v>
      </c>
      <c r="B50" s="104" t="s">
        <v>116</v>
      </c>
      <c r="C50" s="104" t="s">
        <v>160</v>
      </c>
      <c r="D50" s="106"/>
      <c r="E50" s="107"/>
    </row>
    <row r="51" spans="1:5" ht="19.5" customHeight="1">
      <c r="A51" s="102" t="s">
        <v>161</v>
      </c>
      <c r="B51" s="99"/>
      <c r="C51" s="99" t="s">
        <v>162</v>
      </c>
      <c r="D51" s="109">
        <v>323.22</v>
      </c>
      <c r="E51" s="107">
        <v>323.22</v>
      </c>
    </row>
    <row r="52" spans="1:5" ht="19.5" customHeight="1">
      <c r="A52" s="105" t="s">
        <v>163</v>
      </c>
      <c r="B52" s="104" t="s">
        <v>56</v>
      </c>
      <c r="C52" s="104" t="s">
        <v>164</v>
      </c>
      <c r="D52" s="106">
        <v>37.57</v>
      </c>
      <c r="E52" s="107">
        <v>37.57</v>
      </c>
    </row>
    <row r="53" spans="1:5" ht="19.5" customHeight="1">
      <c r="A53" s="105" t="s">
        <v>163</v>
      </c>
      <c r="B53" s="104" t="s">
        <v>55</v>
      </c>
      <c r="C53" s="104" t="s">
        <v>165</v>
      </c>
      <c r="D53" s="106">
        <v>92.71</v>
      </c>
      <c r="E53" s="107">
        <v>92.71</v>
      </c>
    </row>
    <row r="54" spans="1:5" ht="19.5" customHeight="1">
      <c r="A54" s="105" t="s">
        <v>163</v>
      </c>
      <c r="B54" s="104" t="s">
        <v>166</v>
      </c>
      <c r="C54" s="104" t="s">
        <v>167</v>
      </c>
      <c r="D54" s="106"/>
      <c r="E54" s="107"/>
    </row>
    <row r="55" spans="1:5" ht="19.5" customHeight="1">
      <c r="A55" s="105" t="s">
        <v>163</v>
      </c>
      <c r="B55" s="104" t="s">
        <v>168</v>
      </c>
      <c r="C55" s="104" t="s">
        <v>169</v>
      </c>
      <c r="D55" s="106"/>
      <c r="E55" s="107"/>
    </row>
    <row r="56" spans="1:5" ht="19.5" customHeight="1">
      <c r="A56" s="105" t="s">
        <v>163</v>
      </c>
      <c r="B56" s="104" t="s">
        <v>60</v>
      </c>
      <c r="C56" s="104" t="s">
        <v>170</v>
      </c>
      <c r="D56" s="106"/>
      <c r="E56" s="107"/>
    </row>
    <row r="57" spans="1:5" ht="19.5" customHeight="1">
      <c r="A57" s="105" t="s">
        <v>163</v>
      </c>
      <c r="B57" s="104" t="s">
        <v>62</v>
      </c>
      <c r="C57" s="104" t="s">
        <v>171</v>
      </c>
      <c r="D57" s="106"/>
      <c r="E57" s="107"/>
    </row>
    <row r="58" spans="1:5" ht="19.5" customHeight="1">
      <c r="A58" s="105" t="s">
        <v>163</v>
      </c>
      <c r="B58" s="104" t="s">
        <v>64</v>
      </c>
      <c r="C58" s="104" t="s">
        <v>115</v>
      </c>
      <c r="D58" s="106"/>
      <c r="E58" s="107"/>
    </row>
    <row r="59" spans="1:5" ht="19.5" customHeight="1">
      <c r="A59" s="105" t="s">
        <v>163</v>
      </c>
      <c r="B59" s="104" t="s">
        <v>172</v>
      </c>
      <c r="C59" s="104" t="s">
        <v>173</v>
      </c>
      <c r="D59" s="106"/>
      <c r="E59" s="107"/>
    </row>
    <row r="60" spans="1:5" ht="19.5" customHeight="1">
      <c r="A60" s="105" t="s">
        <v>163</v>
      </c>
      <c r="B60" s="104" t="s">
        <v>174</v>
      </c>
      <c r="C60" s="104" t="s">
        <v>175</v>
      </c>
      <c r="D60" s="106"/>
      <c r="E60" s="107"/>
    </row>
    <row r="61" spans="1:5" ht="19.5" customHeight="1">
      <c r="A61" s="105" t="s">
        <v>163</v>
      </c>
      <c r="B61" s="104" t="s">
        <v>176</v>
      </c>
      <c r="C61" s="104" t="s">
        <v>177</v>
      </c>
      <c r="D61" s="106"/>
      <c r="E61" s="107"/>
    </row>
    <row r="62" spans="1:5" ht="30" customHeight="1">
      <c r="A62" s="104" t="s">
        <v>163</v>
      </c>
      <c r="B62" s="105">
        <v>99</v>
      </c>
      <c r="C62" s="104" t="s">
        <v>178</v>
      </c>
      <c r="D62" s="106">
        <v>192.94</v>
      </c>
      <c r="E62" s="107">
        <v>192.94</v>
      </c>
    </row>
    <row r="63" spans="1:5" ht="19.5" customHeight="1">
      <c r="A63" s="104"/>
      <c r="B63" s="104"/>
      <c r="C63" s="104" t="s">
        <v>179</v>
      </c>
      <c r="D63" s="111"/>
      <c r="E63" s="111"/>
    </row>
  </sheetData>
  <sheetProtection formatCells="0" formatColumns="0" formatRows="0"/>
  <mergeCells count="9">
    <mergeCell ref="A2:B2"/>
    <mergeCell ref="A3:E3"/>
    <mergeCell ref="A5:B5"/>
    <mergeCell ref="D5:E5"/>
    <mergeCell ref="A6:A7"/>
    <mergeCell ref="B6:B7"/>
    <mergeCell ref="C5:C7"/>
    <mergeCell ref="D6:D7"/>
    <mergeCell ref="E6:E7"/>
  </mergeCells>
  <printOptions horizontalCentered="1"/>
  <pageMargins left="0" right="0" top="0.39" bottom="0.39" header="0.51" footer="0.51"/>
  <pageSetup fitToHeight="2" fitToWidth="1" horizontalDpi="600" verticalDpi="600" orientation="portrait" paperSize="9" scale="97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showGridLines="0" showZeros="0" workbookViewId="0" topLeftCell="A19">
      <selection activeCell="E34" sqref="E34"/>
    </sheetView>
  </sheetViews>
  <sheetFormatPr defaultColWidth="7.25390625" defaultRowHeight="14.25"/>
  <cols>
    <col min="1" max="1" width="28.75390625" style="49" customWidth="1"/>
    <col min="2" max="2" width="10.75390625" style="50" customWidth="1"/>
    <col min="3" max="3" width="29.125" style="50" customWidth="1"/>
    <col min="4" max="4" width="11.00390625" style="50" customWidth="1"/>
    <col min="5" max="5" width="9.625" style="50" customWidth="1"/>
    <col min="6" max="6" width="11.125" style="50" customWidth="1"/>
    <col min="7" max="7" width="11.25390625" style="50" customWidth="1"/>
    <col min="8" max="8" width="8.25390625" style="50" customWidth="1"/>
    <col min="9" max="11" width="11.25390625" style="50" customWidth="1"/>
    <col min="12" max="16384" width="7.25390625" style="50" customWidth="1"/>
  </cols>
  <sheetData>
    <row r="1" spans="1:11" ht="11.25" customHeight="1">
      <c r="A1" s="51"/>
      <c r="B1" s="52"/>
      <c r="C1" s="52"/>
      <c r="D1" s="53"/>
      <c r="E1" s="53"/>
      <c r="F1" s="54"/>
      <c r="G1" s="54"/>
      <c r="H1" s="54"/>
      <c r="I1" s="54"/>
      <c r="J1" s="79"/>
      <c r="K1" s="80" t="s">
        <v>180</v>
      </c>
    </row>
    <row r="2" spans="1:11" ht="30.75" customHeight="1">
      <c r="A2" s="55" t="s">
        <v>181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8" customHeight="1">
      <c r="A3" s="56" t="s">
        <v>2</v>
      </c>
      <c r="B3" s="56"/>
      <c r="C3" s="56"/>
      <c r="D3" s="56"/>
      <c r="E3" s="57"/>
      <c r="F3" s="57"/>
      <c r="G3" s="57"/>
      <c r="H3" s="57"/>
      <c r="I3" s="57"/>
      <c r="J3" s="57"/>
      <c r="K3" s="81" t="s">
        <v>3</v>
      </c>
    </row>
    <row r="4" spans="1:11" s="47" customFormat="1" ht="23.25" customHeight="1">
      <c r="A4" s="58" t="s">
        <v>182</v>
      </c>
      <c r="B4" s="58"/>
      <c r="C4" s="59" t="s">
        <v>183</v>
      </c>
      <c r="D4" s="59"/>
      <c r="E4" s="59"/>
      <c r="F4" s="59"/>
      <c r="G4" s="59"/>
      <c r="H4" s="59"/>
      <c r="I4" s="59"/>
      <c r="J4" s="59"/>
      <c r="K4" s="59"/>
    </row>
    <row r="5" spans="1:11" s="47" customFormat="1" ht="17.25" customHeight="1">
      <c r="A5" s="58"/>
      <c r="B5" s="60" t="s">
        <v>7</v>
      </c>
      <c r="C5" s="60" t="s">
        <v>184</v>
      </c>
      <c r="D5" s="61" t="s">
        <v>9</v>
      </c>
      <c r="E5" s="62" t="s">
        <v>185</v>
      </c>
      <c r="F5" s="62"/>
      <c r="G5" s="62"/>
      <c r="H5" s="62"/>
      <c r="I5" s="62"/>
      <c r="J5" s="62"/>
      <c r="K5" s="62"/>
    </row>
    <row r="6" spans="1:11" s="47" customFormat="1" ht="45" customHeight="1">
      <c r="A6" s="58"/>
      <c r="B6" s="60"/>
      <c r="C6" s="60"/>
      <c r="D6" s="61"/>
      <c r="E6" s="63" t="s">
        <v>17</v>
      </c>
      <c r="F6" s="64" t="s">
        <v>21</v>
      </c>
      <c r="G6" s="65" t="s">
        <v>186</v>
      </c>
      <c r="H6" s="65" t="s">
        <v>25</v>
      </c>
      <c r="I6" s="82" t="s">
        <v>53</v>
      </c>
      <c r="J6" s="66" t="s">
        <v>29</v>
      </c>
      <c r="K6" s="82" t="s">
        <v>14</v>
      </c>
    </row>
    <row r="7" spans="1:11" s="48" customFormat="1" ht="16.5" customHeight="1">
      <c r="A7" s="66" t="s">
        <v>21</v>
      </c>
      <c r="B7" s="39">
        <v>12530.77</v>
      </c>
      <c r="C7" s="67" t="s">
        <v>187</v>
      </c>
      <c r="D7" s="68"/>
      <c r="E7" s="68"/>
      <c r="F7" s="68"/>
      <c r="G7" s="68">
        <v>0</v>
      </c>
      <c r="H7" s="68">
        <v>0</v>
      </c>
      <c r="I7" s="68">
        <v>0</v>
      </c>
      <c r="J7" s="68">
        <v>0</v>
      </c>
      <c r="K7" s="68">
        <v>0</v>
      </c>
    </row>
    <row r="8" spans="1:11" s="48" customFormat="1" ht="15.75" customHeight="1">
      <c r="A8" s="66" t="s">
        <v>52</v>
      </c>
      <c r="B8" s="39">
        <v>0</v>
      </c>
      <c r="C8" s="67" t="s">
        <v>188</v>
      </c>
      <c r="D8" s="68"/>
      <c r="E8" s="68"/>
      <c r="F8" s="69"/>
      <c r="G8" s="69">
        <v>0</v>
      </c>
      <c r="H8" s="69">
        <v>0</v>
      </c>
      <c r="I8" s="69">
        <v>0</v>
      </c>
      <c r="J8" s="69">
        <v>0</v>
      </c>
      <c r="K8" s="69">
        <v>0</v>
      </c>
    </row>
    <row r="9" spans="1:11" s="48" customFormat="1" ht="17.25" customHeight="1">
      <c r="A9" s="66" t="s">
        <v>25</v>
      </c>
      <c r="B9" s="39">
        <v>0</v>
      </c>
      <c r="C9" s="67" t="s">
        <v>189</v>
      </c>
      <c r="D9" s="68"/>
      <c r="E9" s="68"/>
      <c r="F9" s="69"/>
      <c r="G9" s="69">
        <v>0</v>
      </c>
      <c r="H9" s="69">
        <v>0</v>
      </c>
      <c r="I9" s="69">
        <v>0</v>
      </c>
      <c r="J9" s="69">
        <v>0</v>
      </c>
      <c r="K9" s="69">
        <v>0</v>
      </c>
    </row>
    <row r="10" spans="1:11" s="48" customFormat="1" ht="18.75" customHeight="1">
      <c r="A10" s="66" t="s">
        <v>53</v>
      </c>
      <c r="B10" s="39">
        <v>0</v>
      </c>
      <c r="C10" s="67" t="s">
        <v>190</v>
      </c>
      <c r="D10" s="70">
        <v>12530.77</v>
      </c>
      <c r="E10" s="70">
        <v>12530.77</v>
      </c>
      <c r="F10" s="70">
        <v>12530.77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</row>
    <row r="11" spans="1:11" s="48" customFormat="1" ht="18" customHeight="1">
      <c r="A11" s="66" t="s">
        <v>29</v>
      </c>
      <c r="B11" s="39">
        <v>0</v>
      </c>
      <c r="C11" s="67" t="s">
        <v>191</v>
      </c>
      <c r="D11" s="68"/>
      <c r="E11" s="68"/>
      <c r="F11" s="69"/>
      <c r="G11" s="69">
        <v>0</v>
      </c>
      <c r="H11" s="69">
        <v>0</v>
      </c>
      <c r="I11" s="69">
        <v>0</v>
      </c>
      <c r="J11" s="69">
        <v>0</v>
      </c>
      <c r="K11" s="69">
        <v>0</v>
      </c>
    </row>
    <row r="12" spans="1:11" s="48" customFormat="1" ht="15" customHeight="1">
      <c r="A12" s="66" t="s">
        <v>14</v>
      </c>
      <c r="B12" s="39">
        <v>0</v>
      </c>
      <c r="C12" s="67" t="s">
        <v>192</v>
      </c>
      <c r="D12" s="68"/>
      <c r="E12" s="68"/>
      <c r="F12" s="69"/>
      <c r="G12" s="69">
        <v>0</v>
      </c>
      <c r="H12" s="69">
        <v>0</v>
      </c>
      <c r="I12" s="69">
        <v>0</v>
      </c>
      <c r="J12" s="69">
        <v>0</v>
      </c>
      <c r="K12" s="69">
        <v>0</v>
      </c>
    </row>
    <row r="13" spans="1:11" s="48" customFormat="1" ht="15" customHeight="1">
      <c r="A13" s="66"/>
      <c r="B13" s="71"/>
      <c r="C13" s="67" t="s">
        <v>193</v>
      </c>
      <c r="D13" s="68"/>
      <c r="E13" s="68"/>
      <c r="F13" s="69"/>
      <c r="G13" s="69">
        <v>0</v>
      </c>
      <c r="H13" s="69">
        <v>0</v>
      </c>
      <c r="I13" s="69">
        <v>0</v>
      </c>
      <c r="J13" s="69">
        <v>0</v>
      </c>
      <c r="K13" s="69">
        <v>0</v>
      </c>
    </row>
    <row r="14" spans="1:11" s="48" customFormat="1" ht="15" customHeight="1">
      <c r="A14" s="66"/>
      <c r="B14" s="72"/>
      <c r="C14" s="67" t="s">
        <v>194</v>
      </c>
      <c r="D14" s="68"/>
      <c r="E14" s="68"/>
      <c r="F14" s="69"/>
      <c r="G14" s="69">
        <v>0</v>
      </c>
      <c r="H14" s="69">
        <v>0</v>
      </c>
      <c r="I14" s="69">
        <v>0</v>
      </c>
      <c r="J14" s="69">
        <v>0</v>
      </c>
      <c r="K14" s="69">
        <v>0</v>
      </c>
    </row>
    <row r="15" spans="1:11" s="48" customFormat="1" ht="15" customHeight="1">
      <c r="A15" s="73"/>
      <c r="B15" s="71"/>
      <c r="C15" s="67" t="s">
        <v>195</v>
      </c>
      <c r="D15" s="68"/>
      <c r="E15" s="68"/>
      <c r="F15" s="69"/>
      <c r="G15" s="69">
        <v>0</v>
      </c>
      <c r="H15" s="69">
        <v>0</v>
      </c>
      <c r="I15" s="69">
        <v>0</v>
      </c>
      <c r="J15" s="69">
        <v>0</v>
      </c>
      <c r="K15" s="69">
        <v>0</v>
      </c>
    </row>
    <row r="16" spans="1:11" s="48" customFormat="1" ht="15" customHeight="1">
      <c r="A16" s="73"/>
      <c r="B16" s="71"/>
      <c r="C16" s="67" t="s">
        <v>196</v>
      </c>
      <c r="D16" s="68"/>
      <c r="E16" s="68"/>
      <c r="F16" s="69"/>
      <c r="G16" s="69">
        <v>0</v>
      </c>
      <c r="H16" s="69">
        <v>0</v>
      </c>
      <c r="I16" s="69">
        <v>0</v>
      </c>
      <c r="J16" s="69">
        <v>0</v>
      </c>
      <c r="K16" s="69">
        <v>0</v>
      </c>
    </row>
    <row r="17" spans="1:11" s="48" customFormat="1" ht="15" customHeight="1">
      <c r="A17" s="73"/>
      <c r="B17" s="71"/>
      <c r="C17" s="67" t="s">
        <v>197</v>
      </c>
      <c r="D17" s="68"/>
      <c r="E17" s="68"/>
      <c r="F17" s="69"/>
      <c r="G17" s="69">
        <v>0</v>
      </c>
      <c r="H17" s="69">
        <v>0</v>
      </c>
      <c r="I17" s="69">
        <v>0</v>
      </c>
      <c r="J17" s="69">
        <v>0</v>
      </c>
      <c r="K17" s="69">
        <v>0</v>
      </c>
    </row>
    <row r="18" spans="1:12" s="48" customFormat="1" ht="15" customHeight="1">
      <c r="A18" s="73"/>
      <c r="B18" s="71"/>
      <c r="C18" s="67" t="s">
        <v>198</v>
      </c>
      <c r="D18" s="68"/>
      <c r="E18" s="68"/>
      <c r="F18" s="69"/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83"/>
    </row>
    <row r="19" spans="1:11" s="48" customFormat="1" ht="15" customHeight="1">
      <c r="A19" s="74"/>
      <c r="B19" s="71"/>
      <c r="C19" s="67" t="s">
        <v>199</v>
      </c>
      <c r="D19" s="68"/>
      <c r="E19" s="68"/>
      <c r="F19" s="75"/>
      <c r="G19" s="75">
        <v>0</v>
      </c>
      <c r="H19" s="75">
        <v>0</v>
      </c>
      <c r="I19" s="75">
        <v>0</v>
      </c>
      <c r="J19" s="75">
        <v>0</v>
      </c>
      <c r="K19" s="75">
        <v>0</v>
      </c>
    </row>
    <row r="20" spans="1:11" s="48" customFormat="1" ht="15" customHeight="1">
      <c r="A20" s="73"/>
      <c r="B20" s="71"/>
      <c r="C20" s="67" t="s">
        <v>200</v>
      </c>
      <c r="D20" s="68"/>
      <c r="E20" s="68"/>
      <c r="F20" s="68"/>
      <c r="G20" s="75">
        <v>0</v>
      </c>
      <c r="H20" s="68">
        <v>0</v>
      </c>
      <c r="I20" s="68">
        <v>0</v>
      </c>
      <c r="J20" s="68">
        <v>0</v>
      </c>
      <c r="K20" s="68">
        <v>0</v>
      </c>
    </row>
    <row r="21" spans="1:11" s="48" customFormat="1" ht="15" customHeight="1">
      <c r="A21" s="73"/>
      <c r="B21" s="71"/>
      <c r="C21" s="67" t="s">
        <v>201</v>
      </c>
      <c r="D21" s="68"/>
      <c r="E21" s="68"/>
      <c r="F21" s="68"/>
      <c r="G21" s="75">
        <v>0</v>
      </c>
      <c r="H21" s="68">
        <v>0</v>
      </c>
      <c r="I21" s="68">
        <v>0</v>
      </c>
      <c r="J21" s="68">
        <v>0</v>
      </c>
      <c r="K21" s="68">
        <v>0</v>
      </c>
    </row>
    <row r="22" spans="1:11" s="48" customFormat="1" ht="15" customHeight="1">
      <c r="A22" s="66"/>
      <c r="B22" s="76"/>
      <c r="C22" s="67" t="s">
        <v>202</v>
      </c>
      <c r="D22" s="68"/>
      <c r="E22" s="68"/>
      <c r="F22" s="68"/>
      <c r="G22" s="75">
        <v>0</v>
      </c>
      <c r="H22" s="68">
        <v>0</v>
      </c>
      <c r="I22" s="68">
        <v>0</v>
      </c>
      <c r="J22" s="68">
        <v>0</v>
      </c>
      <c r="K22" s="68">
        <v>0</v>
      </c>
    </row>
    <row r="23" spans="1:11" s="48" customFormat="1" ht="15" customHeight="1">
      <c r="A23" s="66"/>
      <c r="B23" s="76"/>
      <c r="C23" s="67" t="s">
        <v>203</v>
      </c>
      <c r="D23" s="68"/>
      <c r="E23" s="68"/>
      <c r="F23" s="68"/>
      <c r="G23" s="75">
        <v>0</v>
      </c>
      <c r="H23" s="68">
        <v>0</v>
      </c>
      <c r="I23" s="68">
        <v>0</v>
      </c>
      <c r="J23" s="68">
        <v>0</v>
      </c>
      <c r="K23" s="68">
        <v>0</v>
      </c>
    </row>
    <row r="24" spans="1:11" s="48" customFormat="1" ht="15" customHeight="1">
      <c r="A24" s="66"/>
      <c r="B24" s="76"/>
      <c r="C24" s="67" t="s">
        <v>204</v>
      </c>
      <c r="D24" s="68"/>
      <c r="E24" s="68"/>
      <c r="F24" s="68"/>
      <c r="G24" s="75">
        <v>0</v>
      </c>
      <c r="H24" s="68">
        <v>0</v>
      </c>
      <c r="I24" s="68">
        <v>0</v>
      </c>
      <c r="J24" s="68">
        <v>0</v>
      </c>
      <c r="K24" s="68">
        <v>0</v>
      </c>
    </row>
    <row r="25" spans="1:11" s="48" customFormat="1" ht="15" customHeight="1">
      <c r="A25" s="66"/>
      <c r="B25" s="76"/>
      <c r="C25" s="67" t="s">
        <v>205</v>
      </c>
      <c r="D25" s="68"/>
      <c r="E25" s="68"/>
      <c r="F25" s="68"/>
      <c r="G25" s="75">
        <v>0</v>
      </c>
      <c r="H25" s="68">
        <v>0</v>
      </c>
      <c r="I25" s="68">
        <v>0</v>
      </c>
      <c r="J25" s="68">
        <v>0</v>
      </c>
      <c r="K25" s="68">
        <v>0</v>
      </c>
    </row>
    <row r="26" spans="1:11" s="48" customFormat="1" ht="15" customHeight="1">
      <c r="A26" s="66"/>
      <c r="B26" s="76"/>
      <c r="C26" s="67" t="s">
        <v>206</v>
      </c>
      <c r="D26" s="68"/>
      <c r="E26" s="68"/>
      <c r="F26" s="68"/>
      <c r="G26" s="75">
        <v>0</v>
      </c>
      <c r="H26" s="68">
        <v>0</v>
      </c>
      <c r="I26" s="68">
        <v>0</v>
      </c>
      <c r="J26" s="68">
        <v>0</v>
      </c>
      <c r="K26" s="68">
        <v>0</v>
      </c>
    </row>
    <row r="27" spans="1:11" s="48" customFormat="1" ht="15" customHeight="1">
      <c r="A27" s="66"/>
      <c r="B27" s="76"/>
      <c r="C27" s="67" t="s">
        <v>207</v>
      </c>
      <c r="D27" s="68"/>
      <c r="E27" s="68"/>
      <c r="F27" s="68"/>
      <c r="G27" s="75">
        <v>0</v>
      </c>
      <c r="H27" s="68">
        <v>0</v>
      </c>
      <c r="I27" s="68">
        <v>0</v>
      </c>
      <c r="J27" s="68">
        <v>0</v>
      </c>
      <c r="K27" s="68">
        <v>0</v>
      </c>
    </row>
    <row r="28" spans="1:11" s="48" customFormat="1" ht="15" customHeight="1">
      <c r="A28" s="66"/>
      <c r="B28" s="76"/>
      <c r="C28" s="67" t="s">
        <v>208</v>
      </c>
      <c r="D28" s="68"/>
      <c r="E28" s="68"/>
      <c r="F28" s="68"/>
      <c r="G28" s="75">
        <v>0</v>
      </c>
      <c r="H28" s="68">
        <v>0</v>
      </c>
      <c r="I28" s="68">
        <v>0</v>
      </c>
      <c r="J28" s="68">
        <v>0</v>
      </c>
      <c r="K28" s="68">
        <v>0</v>
      </c>
    </row>
    <row r="29" spans="1:11" s="48" customFormat="1" ht="15" customHeight="1">
      <c r="A29" s="66"/>
      <c r="B29" s="76"/>
      <c r="C29" s="67" t="s">
        <v>209</v>
      </c>
      <c r="D29" s="68"/>
      <c r="E29" s="68"/>
      <c r="F29" s="68"/>
      <c r="G29" s="75">
        <v>0</v>
      </c>
      <c r="H29" s="68">
        <v>0</v>
      </c>
      <c r="I29" s="68">
        <v>0</v>
      </c>
      <c r="J29" s="68">
        <v>0</v>
      </c>
      <c r="K29" s="68">
        <v>0</v>
      </c>
    </row>
    <row r="30" spans="1:11" s="48" customFormat="1" ht="15" customHeight="1">
      <c r="A30" s="66"/>
      <c r="B30" s="75"/>
      <c r="C30" s="67" t="s">
        <v>210</v>
      </c>
      <c r="D30" s="68"/>
      <c r="E30" s="68"/>
      <c r="F30" s="68"/>
      <c r="G30" s="75">
        <v>0</v>
      </c>
      <c r="H30" s="68">
        <v>0</v>
      </c>
      <c r="I30" s="68">
        <v>0</v>
      </c>
      <c r="J30" s="68">
        <v>0</v>
      </c>
      <c r="K30" s="68">
        <v>0</v>
      </c>
    </row>
    <row r="31" spans="1:11" s="48" customFormat="1" ht="15" customHeight="1">
      <c r="A31" s="66"/>
      <c r="B31" s="75"/>
      <c r="C31" s="67" t="s">
        <v>211</v>
      </c>
      <c r="D31" s="68"/>
      <c r="E31" s="68"/>
      <c r="F31" s="68"/>
      <c r="G31" s="75">
        <v>0</v>
      </c>
      <c r="H31" s="68">
        <v>0</v>
      </c>
      <c r="I31" s="68">
        <v>0</v>
      </c>
      <c r="J31" s="68">
        <v>0</v>
      </c>
      <c r="K31" s="68">
        <v>0</v>
      </c>
    </row>
    <row r="32" spans="1:11" s="48" customFormat="1" ht="15" customHeight="1">
      <c r="A32" s="66"/>
      <c r="B32" s="75"/>
      <c r="C32" s="67" t="s">
        <v>212</v>
      </c>
      <c r="D32" s="68"/>
      <c r="E32" s="68"/>
      <c r="F32" s="68"/>
      <c r="G32" s="75">
        <v>0</v>
      </c>
      <c r="H32" s="68">
        <v>0</v>
      </c>
      <c r="I32" s="68">
        <v>0</v>
      </c>
      <c r="J32" s="68">
        <v>0</v>
      </c>
      <c r="K32" s="68">
        <v>0</v>
      </c>
    </row>
    <row r="33" spans="1:11" s="48" customFormat="1" ht="15" customHeight="1">
      <c r="A33" s="66"/>
      <c r="B33" s="75"/>
      <c r="C33" s="67" t="s">
        <v>213</v>
      </c>
      <c r="D33" s="68"/>
      <c r="E33" s="68"/>
      <c r="F33" s="68"/>
      <c r="G33" s="75">
        <v>0</v>
      </c>
      <c r="H33" s="68">
        <v>0</v>
      </c>
      <c r="I33" s="68">
        <v>0</v>
      </c>
      <c r="J33" s="68">
        <v>0</v>
      </c>
      <c r="K33" s="68">
        <v>0</v>
      </c>
    </row>
    <row r="34" spans="1:11" s="48" customFormat="1" ht="15" customHeight="1">
      <c r="A34" s="58" t="s">
        <v>214</v>
      </c>
      <c r="B34" s="75">
        <v>12530.77</v>
      </c>
      <c r="C34" s="77" t="s">
        <v>215</v>
      </c>
      <c r="D34" s="68">
        <v>12530.77</v>
      </c>
      <c r="E34" s="68">
        <v>12530.77</v>
      </c>
      <c r="F34" s="68">
        <v>12530.77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</row>
    <row r="35" spans="1:3" s="47" customFormat="1" ht="14.25">
      <c r="A35" s="78"/>
      <c r="C35"/>
    </row>
    <row r="36" s="47" customFormat="1" ht="14.25">
      <c r="A36" s="78"/>
    </row>
    <row r="37" s="47" customFormat="1" ht="14.25">
      <c r="A37" s="78"/>
    </row>
    <row r="38" s="47" customFormat="1" ht="14.25">
      <c r="A38" s="78"/>
    </row>
    <row r="39" s="47" customFormat="1" ht="14.25">
      <c r="A39" s="78"/>
    </row>
    <row r="40" s="47" customFormat="1" ht="14.25">
      <c r="A40" s="78"/>
    </row>
    <row r="41" s="47" customFormat="1" ht="14.25">
      <c r="A41" s="78"/>
    </row>
  </sheetData>
  <sheetProtection formatCells="0" formatColumns="0" formatRows="0"/>
  <mergeCells count="8">
    <mergeCell ref="A2:K2"/>
    <mergeCell ref="A3:D3"/>
    <mergeCell ref="A4:B4"/>
    <mergeCell ref="E5:K5"/>
    <mergeCell ref="A5:A6"/>
    <mergeCell ref="B5:B6"/>
    <mergeCell ref="C5:C6"/>
    <mergeCell ref="D5:D6"/>
  </mergeCells>
  <printOptions horizontalCentered="1"/>
  <pageMargins left="0.39" right="0.39" top="0.98" bottom="0.79" header="0.51" footer="0.51"/>
  <pageSetup horizontalDpi="360" verticalDpi="360"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showGridLines="0" showZeros="0" tabSelected="1" workbookViewId="0" topLeftCell="A1">
      <selection activeCell="L21" sqref="L21"/>
    </sheetView>
  </sheetViews>
  <sheetFormatPr defaultColWidth="7.25390625" defaultRowHeight="14.25"/>
  <cols>
    <col min="1" max="1" width="5.50390625" style="3" customWidth="1"/>
    <col min="2" max="3" width="4.875" style="3" customWidth="1"/>
    <col min="4" max="4" width="17.25390625" style="3" customWidth="1"/>
    <col min="5" max="5" width="12.75390625" style="3" customWidth="1"/>
    <col min="6" max="6" width="10.875" style="3" customWidth="1"/>
    <col min="7" max="7" width="13.125" style="3" customWidth="1"/>
    <col min="8" max="8" width="12.75390625" style="3" customWidth="1"/>
    <col min="9" max="10" width="10.875" style="3" customWidth="1"/>
    <col min="11" max="242" width="7.25390625" style="3" customWidth="1"/>
    <col min="243" max="16384" width="7.25390625" style="3" customWidth="1"/>
  </cols>
  <sheetData>
    <row r="1" spans="1:10" ht="25.5" customHeight="1">
      <c r="A1" s="4"/>
      <c r="B1" s="4"/>
      <c r="C1" s="5"/>
      <c r="D1" s="7"/>
      <c r="E1" s="8"/>
      <c r="F1" s="8"/>
      <c r="G1" s="8"/>
      <c r="H1" s="25"/>
      <c r="I1" s="8"/>
      <c r="J1" s="8" t="s">
        <v>216</v>
      </c>
    </row>
    <row r="2" spans="1:10" ht="21.75" customHeight="1">
      <c r="A2" s="9" t="s">
        <v>217</v>
      </c>
      <c r="B2" s="9"/>
      <c r="C2" s="9"/>
      <c r="D2" s="9"/>
      <c r="E2" s="9"/>
      <c r="F2" s="9"/>
      <c r="G2" s="9"/>
      <c r="H2" s="9"/>
      <c r="I2" s="9"/>
      <c r="J2" s="9"/>
    </row>
    <row r="3" spans="1:10" ht="25.5" customHeight="1">
      <c r="A3" s="10" t="s">
        <v>2</v>
      </c>
      <c r="B3" s="11"/>
      <c r="C3" s="11"/>
      <c r="D3" s="11"/>
      <c r="E3" s="8"/>
      <c r="F3" s="12"/>
      <c r="G3" s="12"/>
      <c r="H3" s="12"/>
      <c r="I3" s="12"/>
      <c r="J3" s="26" t="s">
        <v>3</v>
      </c>
    </row>
    <row r="4" spans="1:10" s="1" customFormat="1" ht="25.5" customHeight="1">
      <c r="A4" s="13" t="s">
        <v>44</v>
      </c>
      <c r="B4" s="14"/>
      <c r="C4" s="14"/>
      <c r="D4" s="15" t="s">
        <v>218</v>
      </c>
      <c r="E4" s="15" t="s">
        <v>46</v>
      </c>
      <c r="F4" s="29" t="s">
        <v>88</v>
      </c>
      <c r="G4" s="30"/>
      <c r="H4" s="30"/>
      <c r="I4" s="46"/>
      <c r="J4" s="20" t="s">
        <v>89</v>
      </c>
    </row>
    <row r="5" spans="1:10" s="1" customFormat="1" ht="40.5" customHeight="1">
      <c r="A5" s="17" t="s">
        <v>49</v>
      </c>
      <c r="B5" s="18" t="s">
        <v>50</v>
      </c>
      <c r="C5" s="18" t="s">
        <v>51</v>
      </c>
      <c r="D5" s="15"/>
      <c r="E5" s="15"/>
      <c r="F5" s="19" t="s">
        <v>17</v>
      </c>
      <c r="G5" s="15" t="s">
        <v>90</v>
      </c>
      <c r="H5" s="15" t="s">
        <v>91</v>
      </c>
      <c r="I5" s="15" t="s">
        <v>92</v>
      </c>
      <c r="J5" s="20"/>
    </row>
    <row r="6" spans="1:10" s="1" customFormat="1" ht="20.25" customHeight="1">
      <c r="A6" s="31" t="s">
        <v>54</v>
      </c>
      <c r="B6" s="32" t="s">
        <v>54</v>
      </c>
      <c r="C6" s="32" t="s">
        <v>54</v>
      </c>
      <c r="D6" s="33" t="s">
        <v>54</v>
      </c>
      <c r="E6" s="34">
        <v>1</v>
      </c>
      <c r="F6" s="35">
        <v>2</v>
      </c>
      <c r="G6" s="35">
        <v>3</v>
      </c>
      <c r="H6" s="35">
        <v>4</v>
      </c>
      <c r="I6" s="35">
        <v>5</v>
      </c>
      <c r="J6" s="20">
        <v>6</v>
      </c>
    </row>
    <row r="7" spans="1:10" s="2" customFormat="1" ht="23.25" customHeight="1">
      <c r="A7" s="36"/>
      <c r="B7" s="37"/>
      <c r="C7" s="37"/>
      <c r="D7" s="38" t="s">
        <v>9</v>
      </c>
      <c r="E7" s="39">
        <v>12530.77</v>
      </c>
      <c r="F7" s="40">
        <v>9803.369999999999</v>
      </c>
      <c r="G7" s="41">
        <v>7172.16</v>
      </c>
      <c r="H7" s="42">
        <v>2307.99</v>
      </c>
      <c r="I7" s="42">
        <v>323.22</v>
      </c>
      <c r="J7" s="24">
        <v>2727.4</v>
      </c>
    </row>
    <row r="8" spans="1:10" s="2" customFormat="1" ht="23.25" customHeight="1">
      <c r="A8" s="36">
        <v>204</v>
      </c>
      <c r="B8" s="37" t="s">
        <v>55</v>
      </c>
      <c r="C8" s="37" t="s">
        <v>56</v>
      </c>
      <c r="D8" s="38" t="s">
        <v>57</v>
      </c>
      <c r="E8" s="24">
        <f>F8+J8</f>
        <v>7603.6</v>
      </c>
      <c r="F8" s="40">
        <v>6127.95</v>
      </c>
      <c r="G8" s="43">
        <v>5735.02</v>
      </c>
      <c r="H8" s="44">
        <v>199.99</v>
      </c>
      <c r="I8" s="44">
        <v>192.94000000000003</v>
      </c>
      <c r="J8" s="24">
        <v>1475.65</v>
      </c>
    </row>
    <row r="9" spans="1:10" s="2" customFormat="1" ht="23.25" customHeight="1">
      <c r="A9" s="36">
        <v>204</v>
      </c>
      <c r="B9" s="37" t="s">
        <v>55</v>
      </c>
      <c r="C9" s="37" t="s">
        <v>58</v>
      </c>
      <c r="D9" s="38" t="s">
        <v>59</v>
      </c>
      <c r="E9" s="24">
        <f aca="true" t="shared" si="0" ref="E9:E27">F9+J9</f>
        <v>1023</v>
      </c>
      <c r="F9" s="40">
        <v>1023</v>
      </c>
      <c r="G9" s="43"/>
      <c r="H9" s="44">
        <v>1023</v>
      </c>
      <c r="I9" s="44"/>
      <c r="J9" s="24"/>
    </row>
    <row r="10" spans="1:10" s="2" customFormat="1" ht="23.25" customHeight="1">
      <c r="A10" s="36">
        <v>204</v>
      </c>
      <c r="B10" s="37" t="s">
        <v>55</v>
      </c>
      <c r="C10" s="37" t="s">
        <v>60</v>
      </c>
      <c r="D10" s="38" t="s">
        <v>61</v>
      </c>
      <c r="E10" s="24">
        <f t="shared" si="0"/>
        <v>175</v>
      </c>
      <c r="F10" s="40">
        <v>35</v>
      </c>
      <c r="G10" s="43"/>
      <c r="H10" s="44">
        <v>35</v>
      </c>
      <c r="I10" s="44"/>
      <c r="J10" s="24">
        <v>140</v>
      </c>
    </row>
    <row r="11" spans="1:10" s="2" customFormat="1" ht="23.25" customHeight="1">
      <c r="A11" s="36">
        <v>204</v>
      </c>
      <c r="B11" s="37" t="s">
        <v>55</v>
      </c>
      <c r="C11" s="37" t="s">
        <v>62</v>
      </c>
      <c r="D11" s="38" t="s">
        <v>63</v>
      </c>
      <c r="E11" s="24">
        <f t="shared" si="0"/>
        <v>460</v>
      </c>
      <c r="F11" s="40">
        <v>460</v>
      </c>
      <c r="G11" s="43"/>
      <c r="H11" s="44">
        <v>460</v>
      </c>
      <c r="I11" s="44"/>
      <c r="J11" s="24"/>
    </row>
    <row r="12" spans="1:10" s="2" customFormat="1" ht="23.25" customHeight="1">
      <c r="A12" s="36">
        <v>204</v>
      </c>
      <c r="B12" s="37" t="s">
        <v>55</v>
      </c>
      <c r="C12" s="37" t="s">
        <v>64</v>
      </c>
      <c r="D12" s="38" t="s">
        <v>65</v>
      </c>
      <c r="E12" s="24">
        <f t="shared" si="0"/>
        <v>280</v>
      </c>
      <c r="F12" s="40">
        <v>73.25</v>
      </c>
      <c r="G12" s="43"/>
      <c r="H12" s="44">
        <v>73.25</v>
      </c>
      <c r="I12" s="44"/>
      <c r="J12" s="24">
        <v>206.75</v>
      </c>
    </row>
    <row r="13" spans="1:10" s="2" customFormat="1" ht="23.25" customHeight="1">
      <c r="A13" s="36">
        <v>204</v>
      </c>
      <c r="B13" s="37" t="s">
        <v>55</v>
      </c>
      <c r="C13" s="37" t="s">
        <v>66</v>
      </c>
      <c r="D13" s="38" t="s">
        <v>67</v>
      </c>
      <c r="E13" s="24">
        <f t="shared" si="0"/>
        <v>100</v>
      </c>
      <c r="F13" s="40">
        <v>100</v>
      </c>
      <c r="G13" s="43"/>
      <c r="H13" s="44">
        <v>100</v>
      </c>
      <c r="I13" s="44"/>
      <c r="J13" s="24"/>
    </row>
    <row r="14" spans="1:10" s="2" customFormat="1" ht="23.25" customHeight="1">
      <c r="A14" s="36">
        <v>204</v>
      </c>
      <c r="B14" s="37" t="s">
        <v>55</v>
      </c>
      <c r="C14" s="37">
        <v>11</v>
      </c>
      <c r="D14" s="38" t="s">
        <v>68</v>
      </c>
      <c r="E14" s="24">
        <f t="shared" si="0"/>
        <v>96.75</v>
      </c>
      <c r="F14" s="40">
        <v>66.75</v>
      </c>
      <c r="G14" s="43"/>
      <c r="H14" s="44">
        <v>66.75</v>
      </c>
      <c r="I14" s="44"/>
      <c r="J14" s="24">
        <v>30</v>
      </c>
    </row>
    <row r="15" spans="1:10" s="2" customFormat="1" ht="23.25" customHeight="1">
      <c r="A15" s="36">
        <v>204</v>
      </c>
      <c r="B15" s="37" t="s">
        <v>55</v>
      </c>
      <c r="C15" s="37">
        <v>13</v>
      </c>
      <c r="D15" s="38" t="s">
        <v>69</v>
      </c>
      <c r="E15" s="24">
        <f t="shared" si="0"/>
        <v>280</v>
      </c>
      <c r="F15" s="40">
        <v>100</v>
      </c>
      <c r="G15" s="43"/>
      <c r="H15" s="44">
        <v>100</v>
      </c>
      <c r="I15" s="44"/>
      <c r="J15" s="24">
        <v>180</v>
      </c>
    </row>
    <row r="16" spans="1:10" s="2" customFormat="1" ht="23.25" customHeight="1">
      <c r="A16" s="36">
        <v>204</v>
      </c>
      <c r="B16" s="37" t="s">
        <v>55</v>
      </c>
      <c r="C16" s="37">
        <v>14</v>
      </c>
      <c r="D16" s="38" t="s">
        <v>70</v>
      </c>
      <c r="E16" s="24">
        <f t="shared" si="0"/>
        <v>120</v>
      </c>
      <c r="F16" s="40">
        <v>90</v>
      </c>
      <c r="G16" s="43"/>
      <c r="H16" s="44">
        <v>90</v>
      </c>
      <c r="I16" s="44"/>
      <c r="J16" s="24">
        <v>30</v>
      </c>
    </row>
    <row r="17" spans="1:10" s="2" customFormat="1" ht="23.25" customHeight="1">
      <c r="A17" s="36">
        <v>204</v>
      </c>
      <c r="B17" s="37" t="s">
        <v>55</v>
      </c>
      <c r="C17" s="37">
        <v>15</v>
      </c>
      <c r="D17" s="38" t="s">
        <v>71</v>
      </c>
      <c r="E17" s="24">
        <f t="shared" si="0"/>
        <v>110</v>
      </c>
      <c r="F17" s="40">
        <v>30</v>
      </c>
      <c r="G17" s="43"/>
      <c r="H17" s="44">
        <v>30</v>
      </c>
      <c r="I17" s="44"/>
      <c r="J17" s="24">
        <v>80</v>
      </c>
    </row>
    <row r="18" spans="1:10" s="2" customFormat="1" ht="23.25" customHeight="1">
      <c r="A18" s="36">
        <v>204</v>
      </c>
      <c r="B18" s="37" t="s">
        <v>55</v>
      </c>
      <c r="C18" s="37">
        <v>16</v>
      </c>
      <c r="D18" s="38" t="s">
        <v>72</v>
      </c>
      <c r="E18" s="24">
        <f t="shared" si="0"/>
        <v>245</v>
      </c>
      <c r="F18" s="40">
        <v>0</v>
      </c>
      <c r="G18" s="43"/>
      <c r="H18" s="44"/>
      <c r="I18" s="44"/>
      <c r="J18" s="24">
        <v>245</v>
      </c>
    </row>
    <row r="19" spans="1:10" s="2" customFormat="1" ht="23.25" customHeight="1">
      <c r="A19" s="36">
        <v>204</v>
      </c>
      <c r="B19" s="37" t="s">
        <v>55</v>
      </c>
      <c r="C19" s="37">
        <v>18</v>
      </c>
      <c r="D19" s="38" t="s">
        <v>73</v>
      </c>
      <c r="E19" s="24">
        <f t="shared" si="0"/>
        <v>120</v>
      </c>
      <c r="F19" s="40">
        <v>30</v>
      </c>
      <c r="G19" s="43"/>
      <c r="H19" s="44">
        <v>30</v>
      </c>
      <c r="I19" s="44"/>
      <c r="J19" s="24">
        <v>90</v>
      </c>
    </row>
    <row r="20" spans="1:10" s="2" customFormat="1" ht="23.25" customHeight="1">
      <c r="A20" s="36">
        <v>204</v>
      </c>
      <c r="B20" s="37" t="s">
        <v>55</v>
      </c>
      <c r="C20" s="37">
        <v>19</v>
      </c>
      <c r="D20" s="38" t="s">
        <v>74</v>
      </c>
      <c r="E20" s="24">
        <f t="shared" si="0"/>
        <v>200</v>
      </c>
      <c r="F20" s="40">
        <v>50</v>
      </c>
      <c r="G20" s="43"/>
      <c r="H20" s="44">
        <v>50</v>
      </c>
      <c r="I20" s="44"/>
      <c r="J20" s="24">
        <v>150</v>
      </c>
    </row>
    <row r="21" spans="1:10" s="1" customFormat="1" ht="23.25" customHeight="1">
      <c r="A21" s="36">
        <v>204</v>
      </c>
      <c r="B21" s="37" t="s">
        <v>55</v>
      </c>
      <c r="C21" s="37">
        <v>99</v>
      </c>
      <c r="D21" s="38" t="s">
        <v>75</v>
      </c>
      <c r="E21" s="24">
        <f t="shared" si="0"/>
        <v>150</v>
      </c>
      <c r="F21" s="40">
        <v>50</v>
      </c>
      <c r="G21" s="43"/>
      <c r="H21" s="44">
        <v>50</v>
      </c>
      <c r="I21" s="44"/>
      <c r="J21" s="24">
        <v>100</v>
      </c>
    </row>
    <row r="22" spans="1:10" s="1" customFormat="1" ht="31.5" customHeight="1">
      <c r="A22" s="36">
        <v>208</v>
      </c>
      <c r="B22" s="37" t="s">
        <v>60</v>
      </c>
      <c r="C22" s="37" t="s">
        <v>56</v>
      </c>
      <c r="D22" s="45" t="s">
        <v>77</v>
      </c>
      <c r="E22" s="24">
        <f t="shared" si="0"/>
        <v>130.28</v>
      </c>
      <c r="F22" s="40">
        <v>130.28</v>
      </c>
      <c r="G22" s="43"/>
      <c r="H22" s="44"/>
      <c r="I22" s="44">
        <v>130.28</v>
      </c>
      <c r="J22" s="24"/>
    </row>
    <row r="23" spans="1:10" s="1" customFormat="1" ht="22.5" customHeight="1">
      <c r="A23" s="36">
        <v>208</v>
      </c>
      <c r="B23" s="37" t="s">
        <v>60</v>
      </c>
      <c r="C23" s="37" t="s">
        <v>55</v>
      </c>
      <c r="D23" s="45" t="s">
        <v>78</v>
      </c>
      <c r="E23" s="24">
        <f t="shared" si="0"/>
        <v>0</v>
      </c>
      <c r="F23" s="40">
        <v>0</v>
      </c>
      <c r="G23" s="43"/>
      <c r="H23" s="44"/>
      <c r="I23" s="44"/>
      <c r="J23" s="24"/>
    </row>
    <row r="24" spans="1:10" s="1" customFormat="1" ht="42" customHeight="1">
      <c r="A24" s="36">
        <v>208</v>
      </c>
      <c r="B24" s="37" t="s">
        <v>60</v>
      </c>
      <c r="C24" s="37" t="s">
        <v>60</v>
      </c>
      <c r="D24" s="45" t="s">
        <v>79</v>
      </c>
      <c r="E24" s="24">
        <f t="shared" si="0"/>
        <v>902.26</v>
      </c>
      <c r="F24" s="40">
        <v>902.26</v>
      </c>
      <c r="G24" s="43">
        <v>902.26</v>
      </c>
      <c r="H24" s="44"/>
      <c r="I24" s="44"/>
      <c r="J24" s="24"/>
    </row>
    <row r="25" spans="1:10" s="1" customFormat="1" ht="23.25" customHeight="1">
      <c r="A25" s="36">
        <v>210</v>
      </c>
      <c r="B25" s="37" t="s">
        <v>81</v>
      </c>
      <c r="C25" s="37" t="s">
        <v>56</v>
      </c>
      <c r="D25" s="45" t="s">
        <v>82</v>
      </c>
      <c r="E25" s="24">
        <f t="shared" si="0"/>
        <v>270.68</v>
      </c>
      <c r="F25" s="40">
        <v>270.68</v>
      </c>
      <c r="G25" s="43">
        <v>270.68</v>
      </c>
      <c r="H25" s="44"/>
      <c r="I25" s="44"/>
      <c r="J25" s="24"/>
    </row>
    <row r="26" spans="1:10" s="1" customFormat="1" ht="23.25" customHeight="1">
      <c r="A26" s="36">
        <v>210</v>
      </c>
      <c r="B26" s="37" t="s">
        <v>81</v>
      </c>
      <c r="C26" s="37" t="s">
        <v>55</v>
      </c>
      <c r="D26" s="45" t="s">
        <v>83</v>
      </c>
      <c r="E26" s="24">
        <f t="shared" si="0"/>
        <v>0</v>
      </c>
      <c r="F26" s="40">
        <v>0</v>
      </c>
      <c r="G26" s="43"/>
      <c r="H26" s="44"/>
      <c r="I26" s="44"/>
      <c r="J26" s="24"/>
    </row>
    <row r="27" spans="1:10" s="1" customFormat="1" ht="23.25" customHeight="1">
      <c r="A27" s="36">
        <v>221</v>
      </c>
      <c r="B27" s="37" t="s">
        <v>55</v>
      </c>
      <c r="C27" s="37" t="s">
        <v>56</v>
      </c>
      <c r="D27" s="45" t="s">
        <v>85</v>
      </c>
      <c r="E27" s="24">
        <f t="shared" si="0"/>
        <v>264.2</v>
      </c>
      <c r="F27" s="40">
        <v>264.2</v>
      </c>
      <c r="G27" s="43">
        <v>264.2</v>
      </c>
      <c r="H27" s="44"/>
      <c r="I27" s="44"/>
      <c r="J27" s="24"/>
    </row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</sheetData>
  <sheetProtection formatCells="0" formatColumns="0" formatRows="0"/>
  <mergeCells count="6">
    <mergeCell ref="A2:J2"/>
    <mergeCell ref="A3:D3"/>
    <mergeCell ref="F4:I4"/>
    <mergeCell ref="D4:D5"/>
    <mergeCell ref="E4:E5"/>
    <mergeCell ref="J4:J5"/>
  </mergeCells>
  <printOptions horizontalCentered="1"/>
  <pageMargins left="0" right="0" top="0.59" bottom="0.39" header="0" footer="0"/>
  <pageSetup fitToHeight="1" fitToWidth="1" horizontalDpi="360" verticalDpi="360" orientation="landscape" paperSize="9" scale="6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workbookViewId="0" topLeftCell="A1">
      <selection activeCell="M11" sqref="M11"/>
    </sheetView>
  </sheetViews>
  <sheetFormatPr defaultColWidth="7.25390625" defaultRowHeight="14.25"/>
  <cols>
    <col min="1" max="1" width="5.50390625" style="3" customWidth="1"/>
    <col min="2" max="3" width="4.875" style="3" customWidth="1"/>
    <col min="4" max="4" width="6.50390625" style="3" customWidth="1"/>
    <col min="5" max="5" width="14.625" style="3" customWidth="1"/>
    <col min="6" max="6" width="12.75390625" style="3" customWidth="1"/>
    <col min="7" max="11" width="13.50390625" style="3" customWidth="1"/>
    <col min="12" max="243" width="7.25390625" style="3" customWidth="1"/>
    <col min="244" max="16384" width="7.25390625" style="3" customWidth="1"/>
  </cols>
  <sheetData>
    <row r="1" spans="1:243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 t="s">
        <v>219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</row>
    <row r="2" spans="1:243" ht="21.75" customHeight="1">
      <c r="A2" s="9" t="s">
        <v>220</v>
      </c>
      <c r="B2" s="9"/>
      <c r="C2" s="9"/>
      <c r="D2" s="9"/>
      <c r="E2" s="9"/>
      <c r="F2" s="9"/>
      <c r="G2" s="9"/>
      <c r="H2" s="9"/>
      <c r="I2" s="9"/>
      <c r="J2" s="9"/>
      <c r="K2" s="9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</row>
    <row r="3" spans="1:243" ht="25.5" customHeight="1">
      <c r="A3" s="10" t="s">
        <v>221</v>
      </c>
      <c r="B3" s="11"/>
      <c r="C3" s="11"/>
      <c r="D3" s="11"/>
      <c r="E3" s="11"/>
      <c r="F3" s="8"/>
      <c r="G3" s="12"/>
      <c r="H3" s="12"/>
      <c r="I3" s="12"/>
      <c r="J3" s="12"/>
      <c r="K3" s="26" t="s">
        <v>3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243" s="1" customFormat="1" ht="25.5" customHeight="1">
      <c r="A4" s="13" t="s">
        <v>44</v>
      </c>
      <c r="B4" s="14"/>
      <c r="C4" s="14"/>
      <c r="D4" s="15" t="s">
        <v>222</v>
      </c>
      <c r="E4" s="15" t="s">
        <v>223</v>
      </c>
      <c r="F4" s="15" t="s">
        <v>46</v>
      </c>
      <c r="G4" s="16" t="s">
        <v>88</v>
      </c>
      <c r="H4" s="16"/>
      <c r="I4" s="16"/>
      <c r="J4" s="27"/>
      <c r="K4" s="20" t="s">
        <v>89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</row>
    <row r="5" spans="1:243" s="1" customFormat="1" ht="36" customHeight="1">
      <c r="A5" s="17" t="s">
        <v>49</v>
      </c>
      <c r="B5" s="18" t="s">
        <v>50</v>
      </c>
      <c r="C5" s="18" t="s">
        <v>51</v>
      </c>
      <c r="D5" s="15"/>
      <c r="E5" s="15"/>
      <c r="F5" s="15"/>
      <c r="G5" s="19" t="s">
        <v>17</v>
      </c>
      <c r="H5" s="15" t="s">
        <v>224</v>
      </c>
      <c r="I5" s="15" t="s">
        <v>225</v>
      </c>
      <c r="J5" s="15" t="s">
        <v>92</v>
      </c>
      <c r="K5" s="20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</row>
    <row r="6" spans="1:243" s="1" customFormat="1" ht="20.25" customHeight="1">
      <c r="A6" s="17" t="s">
        <v>54</v>
      </c>
      <c r="B6" s="18" t="s">
        <v>54</v>
      </c>
      <c r="C6" s="18" t="s">
        <v>54</v>
      </c>
      <c r="D6" s="20" t="s">
        <v>54</v>
      </c>
      <c r="E6" s="15" t="s">
        <v>54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</row>
    <row r="7" spans="1:243" s="1" customFormat="1" ht="20.25" customHeight="1">
      <c r="A7" s="17"/>
      <c r="B7" s="18"/>
      <c r="C7" s="18"/>
      <c r="D7" s="20"/>
      <c r="E7" s="15"/>
      <c r="F7" s="20"/>
      <c r="G7" s="20"/>
      <c r="H7" s="20"/>
      <c r="I7" s="20"/>
      <c r="J7" s="20"/>
      <c r="K7" s="20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</row>
    <row r="8" spans="1:243" s="2" customFormat="1" ht="27" customHeight="1">
      <c r="A8" s="15"/>
      <c r="B8" s="21"/>
      <c r="C8" s="21"/>
      <c r="D8" s="22"/>
      <c r="E8" s="23"/>
      <c r="F8" s="24"/>
      <c r="G8" s="24"/>
      <c r="H8" s="24"/>
      <c r="I8" s="24"/>
      <c r="J8" s="24"/>
      <c r="K8" s="24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</row>
    <row r="9" spans="1:243" s="1" customFormat="1" ht="20.25" customHeight="1">
      <c r="A9" s="2"/>
      <c r="B9" s="2"/>
      <c r="D9" s="2"/>
      <c r="E9" s="2"/>
      <c r="F9" s="2"/>
      <c r="G9" s="2"/>
      <c r="H9" s="2"/>
      <c r="I9" s="2"/>
      <c r="J9" s="2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</row>
    <row r="10" spans="1:243" s="1" customFormat="1" ht="20.25" customHeight="1">
      <c r="A10" s="2"/>
      <c r="B10" s="2"/>
      <c r="C10" s="2"/>
      <c r="D10" s="2"/>
      <c r="E10" s="2"/>
      <c r="F10" s="2"/>
      <c r="G10" s="2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</row>
    <row r="11" spans="2:243" s="1" customFormat="1" ht="20.25" customHeight="1">
      <c r="B11" s="2"/>
      <c r="C11" s="2"/>
      <c r="D11" s="2"/>
      <c r="E11" s="2"/>
      <c r="F11" s="2"/>
      <c r="G11" s="2"/>
      <c r="H11" s="2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</row>
    <row r="12" spans="4:243" s="1" customFormat="1" ht="20.25" customHeight="1">
      <c r="D12" s="2"/>
      <c r="E12" s="2"/>
      <c r="F12" s="2"/>
      <c r="G12" s="2"/>
      <c r="H12" s="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</row>
    <row r="13" spans="5:243" s="1" customFormat="1" ht="20.25" customHeight="1">
      <c r="E13" s="2"/>
      <c r="G13" s="2"/>
      <c r="H13" s="2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</row>
    <row r="14" spans="8:243" s="1" customFormat="1" ht="20.25" customHeight="1">
      <c r="H14" s="2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</row>
    <row r="15" spans="12:243" s="1" customFormat="1" ht="14.25" customHeight="1"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</row>
    <row r="16" spans="12:243" s="1" customFormat="1" ht="14.25" customHeight="1"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</row>
    <row r="17" spans="1:243" s="1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</row>
    <row r="18" spans="1:243" s="1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</row>
    <row r="19" spans="1:243" s="1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</row>
    <row r="20" spans="1:243" s="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</row>
    <row r="21" spans="1:243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</row>
    <row r="22" spans="1:243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</row>
    <row r="23" spans="1:243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</row>
    <row r="24" spans="1:243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</row>
    <row r="25" spans="1:243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</row>
    <row r="26" spans="1:243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</row>
    <row r="27" spans="1:243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</row>
    <row r="28" spans="1:243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</row>
    <row r="29" spans="1:243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</row>
    <row r="30" spans="1:243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</row>
    <row r="31" spans="1:243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</row>
  </sheetData>
  <sheetProtection formatCells="0" formatColumns="0" formatRows="0"/>
  <mergeCells count="6">
    <mergeCell ref="A2:K2"/>
    <mergeCell ref="A3:E3"/>
    <mergeCell ref="D4:D5"/>
    <mergeCell ref="E4:E5"/>
    <mergeCell ref="F4:F5"/>
    <mergeCell ref="K4:K5"/>
  </mergeCells>
  <printOptions horizontalCentered="1"/>
  <pageMargins left="0" right="0" top="0.59" bottom="0.39" header="0" footer="0"/>
  <pageSetup fitToHeight="1" fitToWidth="1" horizontalDpi="360" verticalDpi="36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Administrator</cp:lastModifiedBy>
  <cp:lastPrinted>2017-04-28T00:47:09Z</cp:lastPrinted>
  <dcterms:created xsi:type="dcterms:W3CDTF">2016-12-14T09:11:44Z</dcterms:created>
  <dcterms:modified xsi:type="dcterms:W3CDTF">2018-10-23T06:57:18Z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854890</vt:r8>
  </property>
  <property fmtid="{D5CDD505-2E9C-101B-9397-08002B2CF9AE}" pid="4" name="KSOProductBuildV">
    <vt:lpwstr>2052-10.1.0.7520</vt:lpwstr>
  </property>
</Properties>
</file>